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  <Override PartName="/xl/commentsmeta6" ContentType="application/binary"/>
  <Override PartName="/xl/commentsmeta7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16"/>
  <workbookPr/>
  <xr:revisionPtr revIDLastSave="5" documentId="11_F986DAC0EFD8DC26B7B4B44CD9D5E75C0903F28C" xr6:coauthVersionLast="47" xr6:coauthVersionMax="47" xr10:uidLastSave="{2DD23460-7F30-412E-934E-F03306512591}"/>
  <bookViews>
    <workbookView xWindow="0" yWindow="0" windowWidth="0" windowHeight="0" firstSheet="4" activeTab="6" xr2:uid="{00000000-000D-0000-FFFF-FFFF00000000}"/>
  </bookViews>
  <sheets>
    <sheet name="datos" sheetId="1" r:id="rId1"/>
    <sheet name="INGRESOS-RETIROS" sheetId="2" r:id="rId2"/>
    <sheet name="RESULTADOS" sheetId="3" r:id="rId3"/>
    <sheet name="TRADES" sheetId="4" r:id="rId4"/>
    <sheet name="BTC" sheetId="5" r:id="rId5"/>
    <sheet name="CRIPTO2" sheetId="6" r:id="rId6"/>
    <sheet name="CRIPTO3" sheetId="7" r:id="rId7"/>
    <sheet name="CRIPTO4" sheetId="8" r:id="rId8"/>
    <sheet name="CRIPTO5" sheetId="9" r:id="rId9"/>
    <sheet name="CRIPTO6" sheetId="10" r:id="rId10"/>
    <sheet name="CRIPTO7" sheetId="11" r:id="rId11"/>
  </sheets>
  <definedNames>
    <definedName name="DatosExternos_1" localSheetId="0">datos!$A$1:$B$508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5" roundtripDataChecksum="DNzu9e194oedooCOxJ0J7y0rMTgDwJ387SCu8CYXKpk="/>
    </ext>
  </extLst>
</workbook>
</file>

<file path=xl/calcChain.xml><?xml version="1.0" encoding="utf-8"?>
<calcChain xmlns="http://schemas.openxmlformats.org/spreadsheetml/2006/main">
  <c r="I5" i="5" l="1"/>
  <c r="J4" i="2"/>
  <c r="E19" i="11"/>
  <c r="D19" i="11"/>
  <c r="F19" i="11" s="1"/>
  <c r="I6" i="11"/>
  <c r="I5" i="11"/>
  <c r="I4" i="11"/>
  <c r="I3" i="11"/>
  <c r="E19" i="10"/>
  <c r="D19" i="10"/>
  <c r="F19" i="10" s="1"/>
  <c r="I6" i="10"/>
  <c r="I5" i="10"/>
  <c r="I4" i="10"/>
  <c r="I3" i="10"/>
  <c r="E19" i="9"/>
  <c r="D19" i="9"/>
  <c r="F19" i="9" s="1"/>
  <c r="I6" i="9"/>
  <c r="I5" i="9"/>
  <c r="I4" i="9"/>
  <c r="I3" i="9"/>
  <c r="E19" i="8"/>
  <c r="D19" i="8"/>
  <c r="F19" i="8" s="1"/>
  <c r="I6" i="8"/>
  <c r="I5" i="8"/>
  <c r="I4" i="8"/>
  <c r="I3" i="8"/>
  <c r="E19" i="7"/>
  <c r="D19" i="7"/>
  <c r="F19" i="7" s="1"/>
  <c r="I6" i="7"/>
  <c r="I5" i="7"/>
  <c r="I4" i="7"/>
  <c r="I3" i="7"/>
  <c r="E19" i="6"/>
  <c r="D19" i="6"/>
  <c r="F19" i="6" s="1"/>
  <c r="I6" i="6"/>
  <c r="I5" i="6"/>
  <c r="I4" i="6"/>
  <c r="I3" i="6"/>
  <c r="E19" i="5"/>
  <c r="D19" i="5"/>
  <c r="F19" i="5" s="1"/>
  <c r="I6" i="5"/>
  <c r="I4" i="5"/>
  <c r="I3" i="5"/>
  <c r="A17" i="3"/>
  <c r="A36" i="3" s="1"/>
  <c r="A16" i="3"/>
  <c r="A35" i="3" s="1"/>
  <c r="A15" i="3"/>
  <c r="A34" i="3" s="1"/>
  <c r="A14" i="3"/>
  <c r="A33" i="3" s="1"/>
  <c r="A13" i="3"/>
  <c r="A32" i="3" s="1"/>
  <c r="A12" i="3"/>
  <c r="A31" i="3" s="1"/>
  <c r="A11" i="3"/>
  <c r="A30" i="3" s="1"/>
  <c r="G62" i="2"/>
  <c r="F62" i="2"/>
  <c r="E62" i="2"/>
  <c r="J6" i="2"/>
  <c r="J5" i="2"/>
  <c r="J7" i="2"/>
  <c r="A3" i="3" s="1"/>
  <c r="I7" i="5" l="1"/>
  <c r="L5" i="5"/>
  <c r="I7" i="6"/>
  <c r="L5" i="6"/>
  <c r="I7" i="7"/>
  <c r="L5" i="7"/>
  <c r="I7" i="8"/>
  <c r="L5" i="8"/>
  <c r="I7" i="9"/>
  <c r="L5" i="9"/>
  <c r="I7" i="10"/>
  <c r="L5" i="10"/>
  <c r="I7" i="11"/>
  <c r="L5" i="11"/>
  <c r="I9" i="11" l="1"/>
  <c r="I8" i="11"/>
  <c r="B17" i="3" s="1"/>
  <c r="I9" i="10"/>
  <c r="I8" i="10"/>
  <c r="B16" i="3" s="1"/>
  <c r="I9" i="9"/>
  <c r="I8" i="9"/>
  <c r="B15" i="3" s="1"/>
  <c r="I9" i="8"/>
  <c r="I8" i="8"/>
  <c r="B14" i="3" s="1"/>
  <c r="I9" i="7"/>
  <c r="I8" i="7"/>
  <c r="B13" i="3" s="1"/>
  <c r="I9" i="6"/>
  <c r="I8" i="6"/>
  <c r="B12" i="3" s="1"/>
  <c r="I9" i="5"/>
  <c r="I8" i="5"/>
  <c r="B11" i="3" s="1"/>
  <c r="B3" i="3"/>
  <c r="C3" i="3" l="1"/>
  <c r="D3" i="3" s="1"/>
  <c r="B36" i="3"/>
  <c r="B35" i="3"/>
  <c r="B34" i="3"/>
  <c r="B33" i="3"/>
  <c r="B32" i="3"/>
  <c r="B31" i="3"/>
  <c r="B3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0" authorId="0" shapeId="0" xr:uid="{00000000-0006-0000-0200-000001000000}">
      <text>
        <r>
          <rPr>
            <sz val="11"/>
            <color theme="1"/>
            <rFont val="Calibri"/>
            <scheme val="minor"/>
          </rPr>
          <t>======
ID#AAABPNTBu4I
Lloren    (2024-06-05 06:30:32)
PRECIO MEDIO COMPRA/PRECIO ACTUAL</t>
        </r>
      </text>
    </comment>
    <comment ref="A29" authorId="0" shapeId="0" xr:uid="{00000000-0006-0000-0200-000002000000}">
      <text>
        <r>
          <rPr>
            <sz val="11"/>
            <color theme="1"/>
            <rFont val="Calibri"/>
            <scheme val="minor"/>
          </rPr>
          <t>======
ID#AAABPNTBu4A
Alberto Llorente Garcia    (2024-06-05 06:30:32)
TOTAL INVERTIDO/INVERTIDO EN ESE TOKEN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mn16cUT5MDwie8UiDOJ/MBNFHUg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" authorId="0" shapeId="0" xr:uid="{00000000-0006-0000-0400-000001000000}">
      <text>
        <r>
          <rPr>
            <sz val="11"/>
            <color theme="1"/>
            <rFont val="Calibri"/>
            <scheme val="minor"/>
          </rPr>
          <t>======
ID#AAABPNTBu30
Lloren    (2024-06-05 06:30:32)
ELEGIR LA MONEDA DEL DESPLEGABLE, SOLO HAY ARCHIVOS USDT.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RvV1u9jDkmeSvVgVSAoa+DYwb/w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" authorId="0" shapeId="0" xr:uid="{00000000-0006-0000-0500-000001000000}">
      <text>
        <r>
          <rPr>
            <sz val="11"/>
            <color theme="1"/>
            <rFont val="Calibri"/>
            <scheme val="minor"/>
          </rPr>
          <t>======
ID#AAABPNTBu38
Lloren    (2024-06-05 06:30:32)
ELEGIR LA MONEDA DEL DESPLEGABLE, SOLO HAY ARCHIVOS USDT.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bDfsYWzgUgQEtn23ml31WoJDf2w=="/>
    </ext>
  </extL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" authorId="0" shapeId="0" xr:uid="{00000000-0006-0000-0600-000001000000}">
      <text>
        <r>
          <rPr>
            <sz val="11"/>
            <color theme="1"/>
            <rFont val="Calibri"/>
            <scheme val="minor"/>
          </rPr>
          <t>======
ID#AAABPNTBu34
Lloren    (2024-06-05 06:30:32)
ELEGIR LA MONEDA DEL DESPLEGABLE, SOLO HAY ARCHIVOS USDT.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WIN2NevTLY7KFi/12O358+HAOg=="/>
    </ext>
  </extL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" authorId="0" shapeId="0" xr:uid="{00000000-0006-0000-0700-000001000000}">
      <text>
        <r>
          <rPr>
            <sz val="11"/>
            <color theme="1"/>
            <rFont val="Calibri"/>
            <scheme val="minor"/>
          </rPr>
          <t>======
ID#AAABPNTBu4M
Lloren    (2024-06-05 06:30:32)
ELEGIR LA MONEDA DEL DESPLEGABLE, SOLO HAY ARCHIVOS USDT.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mDQa6EH4ma4vzRr3kekBW2FLRQQ=="/>
    </ext>
  </extL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" authorId="0" shapeId="0" xr:uid="{00000000-0006-0000-0800-000001000000}">
      <text>
        <r>
          <rPr>
            <sz val="11"/>
            <color theme="1"/>
            <rFont val="Calibri"/>
            <scheme val="minor"/>
          </rPr>
          <t>======
ID#AAABPNTBu4Q
Lloren    (2024-06-05 06:30:32)
ELEGIR LA MONEDA DEL DESPLEGABLE, SOLO HAY ARCHIVOS USDT.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CgxBkA1RD2QzAR2aDyLoktw065A=="/>
    </ext>
  </extL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" authorId="0" shapeId="0" xr:uid="{00000000-0006-0000-0900-000001000000}">
      <text>
        <r>
          <rPr>
            <sz val="11"/>
            <color theme="1"/>
            <rFont val="Calibri"/>
            <scheme val="minor"/>
          </rPr>
          <t>======
ID#AAABPNTBu4E
Lloren    (2024-06-05 06:30:32)
ELEGIR LA MONEDA DEL DESPLEGABLE, SOLO HAY ARCHIVOS USDT.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PWuS9gdjUrMN0MI7nvHm5UFB1Hg=="/>
    </ext>
  </extL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" authorId="0" shapeId="0" xr:uid="{00000000-0006-0000-0A00-000001000000}">
      <text>
        <r>
          <rPr>
            <sz val="11"/>
            <color theme="1"/>
            <rFont val="Calibri"/>
            <scheme val="minor"/>
          </rPr>
          <t>======
ID#AAABPNTBu4U
Lloren    (2024-06-05 06:30:32)
ELEGIR LA MONEDA DEL DESPLEGABLE, SOLO HAY ARCHIVOS USDT.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9R0kGQ8ttALygeFql4FGwZexGUg=="/>
    </ext>
  </extLst>
</comments>
</file>

<file path=xl/sharedStrings.xml><?xml version="1.0" encoding="utf-8"?>
<sst xmlns="http://schemas.openxmlformats.org/spreadsheetml/2006/main" count="654" uniqueCount="551">
  <si>
    <t>symbol</t>
  </si>
  <si>
    <t>price</t>
  </si>
  <si>
    <t>1000SATSUSDT</t>
  </si>
  <si>
    <t>1INCHDOWNUSDT</t>
  </si>
  <si>
    <t>1INCHUPUSDT</t>
  </si>
  <si>
    <t>1INCHUSDT</t>
  </si>
  <si>
    <t>AAVEDOWNUSDT</t>
  </si>
  <si>
    <t>AAVEUPUSDT</t>
  </si>
  <si>
    <t>AAVEUSDT</t>
  </si>
  <si>
    <t>ACAUSDT</t>
  </si>
  <si>
    <t>ACEUSDT</t>
  </si>
  <si>
    <t>ACHUSDT</t>
  </si>
  <si>
    <t>ACMUSDT</t>
  </si>
  <si>
    <t>ADADOWNUSDT</t>
  </si>
  <si>
    <t>ADAUPUSDT</t>
  </si>
  <si>
    <t>ADAUSDT</t>
  </si>
  <si>
    <t>ADXUSDT</t>
  </si>
  <si>
    <t>AERGOUSDT</t>
  </si>
  <si>
    <t>AEURUSDT</t>
  </si>
  <si>
    <t>AGIXUSDT</t>
  </si>
  <si>
    <t>AGLDUSDT</t>
  </si>
  <si>
    <t>AIONUSDT</t>
  </si>
  <si>
    <t>AIUSDT</t>
  </si>
  <si>
    <t>AKROUSDT</t>
  </si>
  <si>
    <t>ALCXUSDT</t>
  </si>
  <si>
    <t>ALGOUSDT</t>
  </si>
  <si>
    <t>ALICEUSDT</t>
  </si>
  <si>
    <t>ALPACAUSDT</t>
  </si>
  <si>
    <t>ALPHAUSDT</t>
  </si>
  <si>
    <t>ALPINEUSDT</t>
  </si>
  <si>
    <t>ALTUSDT</t>
  </si>
  <si>
    <t>AMBUSDT</t>
  </si>
  <si>
    <t>AMPUSDT</t>
  </si>
  <si>
    <t>ANCUSDT</t>
  </si>
  <si>
    <t>ANKRUSDT</t>
  </si>
  <si>
    <t>ANTUSDT</t>
  </si>
  <si>
    <t>ANYUSDT</t>
  </si>
  <si>
    <t>APEUSDT</t>
  </si>
  <si>
    <t>API3USDT</t>
  </si>
  <si>
    <t>APTUSDT</t>
  </si>
  <si>
    <t>ARBUSDT</t>
  </si>
  <si>
    <t>ARDRUSDT</t>
  </si>
  <si>
    <t>ARKMUSDT</t>
  </si>
  <si>
    <t>ARKUSDT</t>
  </si>
  <si>
    <t>ARPAUSDT</t>
  </si>
  <si>
    <t>ARUSDT</t>
  </si>
  <si>
    <t>ASRUSDT</t>
  </si>
  <si>
    <t>ASTRUSDT</t>
  </si>
  <si>
    <t>ASTUSDT</t>
  </si>
  <si>
    <t>ATAUSDT</t>
  </si>
  <si>
    <t>ATMUSDT</t>
  </si>
  <si>
    <t>ATOMUSDT</t>
  </si>
  <si>
    <t>AUCTIONUSDT</t>
  </si>
  <si>
    <t>AUDIOUSDT</t>
  </si>
  <si>
    <t>AUDUSDT</t>
  </si>
  <si>
    <t>AUTOUSDT</t>
  </si>
  <si>
    <t>AVAUSDT</t>
  </si>
  <si>
    <t>AVAXUSDT</t>
  </si>
  <si>
    <t>AXLUSDT</t>
  </si>
  <si>
    <t>AXSUSDT</t>
  </si>
  <si>
    <t>BADGERUSDT</t>
  </si>
  <si>
    <t>BAKEUSDT</t>
  </si>
  <si>
    <t>BALUSDT</t>
  </si>
  <si>
    <t>BANDUSDT</t>
  </si>
  <si>
    <t>BARUSDT</t>
  </si>
  <si>
    <t>BATUSDT</t>
  </si>
  <si>
    <t>BCCUSDT</t>
  </si>
  <si>
    <t>BCHABCUSDT</t>
  </si>
  <si>
    <t>BCHDOWNUSDT</t>
  </si>
  <si>
    <t>BCHSVUSDT</t>
  </si>
  <si>
    <t>BCHUPUSDT</t>
  </si>
  <si>
    <t>BCHUSDT</t>
  </si>
  <si>
    <t>BEAMUSDT</t>
  </si>
  <si>
    <t>BEAMXUSDT</t>
  </si>
  <si>
    <t>BEARUSDT</t>
  </si>
  <si>
    <t>BELUSDT</t>
  </si>
  <si>
    <t>BETAUSDT</t>
  </si>
  <si>
    <t>BETHUSDT</t>
  </si>
  <si>
    <t>BICOUSDT</t>
  </si>
  <si>
    <t>BIFIUSDT</t>
  </si>
  <si>
    <t>BKRWUSDT</t>
  </si>
  <si>
    <t>BLURUSDT</t>
  </si>
  <si>
    <t>BLZUSDT</t>
  </si>
  <si>
    <t>BNBBEARUSDT</t>
  </si>
  <si>
    <t>BNBBULLUSDT</t>
  </si>
  <si>
    <t>BNBDOWNUSDT</t>
  </si>
  <si>
    <t>BNBUPUSDT</t>
  </si>
  <si>
    <t>BNBUSDT</t>
  </si>
  <si>
    <t>BNTUSDT</t>
  </si>
  <si>
    <t>BNXUSDT</t>
  </si>
  <si>
    <t>BONDUSDT</t>
  </si>
  <si>
    <t>BONKUSDT</t>
  </si>
  <si>
    <t>BSWUSDT</t>
  </si>
  <si>
    <t>BTCDOWNUSDT</t>
  </si>
  <si>
    <t>BTCSTUSDT</t>
  </si>
  <si>
    <t>BTCUPUSDT</t>
  </si>
  <si>
    <t>BTCUSDT</t>
  </si>
  <si>
    <t>BTGUSDT</t>
  </si>
  <si>
    <t>BTSUSDT</t>
  </si>
  <si>
    <t>BTTCUSDT</t>
  </si>
  <si>
    <t>BTTUSDT</t>
  </si>
  <si>
    <t>BULLUSDT</t>
  </si>
  <si>
    <t>BURGERUSDT</t>
  </si>
  <si>
    <t>BUSDTRY</t>
  </si>
  <si>
    <t>BUSDUSDT</t>
  </si>
  <si>
    <t>BZRXUSDT</t>
  </si>
  <si>
    <t>C98USDT</t>
  </si>
  <si>
    <t>CAKEUSDT</t>
  </si>
  <si>
    <t>CELOUSDT</t>
  </si>
  <si>
    <t>CELRUSDT</t>
  </si>
  <si>
    <t>CFXUSDT</t>
  </si>
  <si>
    <t>CHESSUSDT</t>
  </si>
  <si>
    <t>CHRUSDT</t>
  </si>
  <si>
    <t>CHZUSDT</t>
  </si>
  <si>
    <t>CITYUSDT</t>
  </si>
  <si>
    <t>CKBUSDT</t>
  </si>
  <si>
    <t>CLVUSDT</t>
  </si>
  <si>
    <t>COCOSUSDT</t>
  </si>
  <si>
    <t>COMBOUSDT</t>
  </si>
  <si>
    <t>COMPUSDT</t>
  </si>
  <si>
    <t>COSUSDT</t>
  </si>
  <si>
    <t>COTIUSDT</t>
  </si>
  <si>
    <t>CREAMUSDT</t>
  </si>
  <si>
    <t>CRVUSDT</t>
  </si>
  <si>
    <t>CTKUSDT</t>
  </si>
  <si>
    <t>CTSIUSDT</t>
  </si>
  <si>
    <t>CTXCUSDT</t>
  </si>
  <si>
    <t>CVCUSDT</t>
  </si>
  <si>
    <t>CVPUSDT</t>
  </si>
  <si>
    <t>CVXUSDT</t>
  </si>
  <si>
    <t>CYBERUSDT</t>
  </si>
  <si>
    <t>DAIUSDT</t>
  </si>
  <si>
    <t>DARUSDT</t>
  </si>
  <si>
    <t>DASHUSDT</t>
  </si>
  <si>
    <t>DATAUSDT</t>
  </si>
  <si>
    <t>DCRUSDT</t>
  </si>
  <si>
    <t>DEGOUSDT</t>
  </si>
  <si>
    <t>DENTUSDT</t>
  </si>
  <si>
    <t>DEXEUSDT</t>
  </si>
  <si>
    <t>DFUSDT</t>
  </si>
  <si>
    <t>DGBUSDT</t>
  </si>
  <si>
    <t>DIAUSDT</t>
  </si>
  <si>
    <t>DNTUSDT</t>
  </si>
  <si>
    <t>DOCKUSDT</t>
  </si>
  <si>
    <t>DODOUSDT</t>
  </si>
  <si>
    <t>DOGEUSDT</t>
  </si>
  <si>
    <t>DOTDOWNUSDT</t>
  </si>
  <si>
    <t>DOTUPUSDT</t>
  </si>
  <si>
    <t>DOTUSDT</t>
  </si>
  <si>
    <t>DREPUSDT</t>
  </si>
  <si>
    <t>DUSKUSDT</t>
  </si>
  <si>
    <t>DYDXUSDT</t>
  </si>
  <si>
    <t>DYMUSDT</t>
  </si>
  <si>
    <t>EDUUSDT</t>
  </si>
  <si>
    <t>EGLDUSDT</t>
  </si>
  <si>
    <t>ELFUSDT</t>
  </si>
  <si>
    <t>ENJUSDT</t>
  </si>
  <si>
    <t>ENSUSDT</t>
  </si>
  <si>
    <t>EOSBEARUSDT</t>
  </si>
  <si>
    <t>EOSBULLUSDT</t>
  </si>
  <si>
    <t>EOSDOWNUSDT</t>
  </si>
  <si>
    <t>EOSUPUSDT</t>
  </si>
  <si>
    <t>EOSUSDT</t>
  </si>
  <si>
    <t>EPSUSDT</t>
  </si>
  <si>
    <t>EPXUSDT</t>
  </si>
  <si>
    <t>ERDUSDT</t>
  </si>
  <si>
    <t>ERNUSDT</t>
  </si>
  <si>
    <t>ETCUSDT</t>
  </si>
  <si>
    <t>ETHBEARUSDT</t>
  </si>
  <si>
    <t>ETHBULLUSDT</t>
  </si>
  <si>
    <t>ETHDOWNUSDT</t>
  </si>
  <si>
    <t>ETHUPUSDT</t>
  </si>
  <si>
    <t>ETHUSDT</t>
  </si>
  <si>
    <t>EURUSDT</t>
  </si>
  <si>
    <t>FARMUSDT</t>
  </si>
  <si>
    <t>FDUSDTRY</t>
  </si>
  <si>
    <t>FDUSDUSDT</t>
  </si>
  <si>
    <t>FETUSDT</t>
  </si>
  <si>
    <t>FIDAUSDT</t>
  </si>
  <si>
    <t>FILDOWNUSDT</t>
  </si>
  <si>
    <t>FILUPUSDT</t>
  </si>
  <si>
    <t>FILUSDT</t>
  </si>
  <si>
    <t>FIOUSDT</t>
  </si>
  <si>
    <t>FIROUSDT</t>
  </si>
  <si>
    <t>FISUSDT</t>
  </si>
  <si>
    <t>FLMUSDT</t>
  </si>
  <si>
    <t>FLOKIUSDT</t>
  </si>
  <si>
    <t>FLOWUSDT</t>
  </si>
  <si>
    <t>FLUXUSDT</t>
  </si>
  <si>
    <t>FORTHUSDT</t>
  </si>
  <si>
    <t>FORUSDT</t>
  </si>
  <si>
    <t>FRONTUSDT</t>
  </si>
  <si>
    <t>FTMUSDT</t>
  </si>
  <si>
    <t>FTTUSDT</t>
  </si>
  <si>
    <t>FUNUSDT</t>
  </si>
  <si>
    <t>FXSUSDT</t>
  </si>
  <si>
    <t>GALAUSDT</t>
  </si>
  <si>
    <t>GALUSDT</t>
  </si>
  <si>
    <t>GASUSDT</t>
  </si>
  <si>
    <t>GBPUSDT</t>
  </si>
  <si>
    <t>GFTUSDT</t>
  </si>
  <si>
    <t>GHSTUSDT</t>
  </si>
  <si>
    <t>GLMRUSDT</t>
  </si>
  <si>
    <t>GLMUSDT</t>
  </si>
  <si>
    <t>GMTUSDT</t>
  </si>
  <si>
    <t>GMXUSDT</t>
  </si>
  <si>
    <t>GNOUSDT</t>
  </si>
  <si>
    <t>GNSUSDT</t>
  </si>
  <si>
    <t>GRTUSDT</t>
  </si>
  <si>
    <t>GTCUSDT</t>
  </si>
  <si>
    <t>GTOUSDT</t>
  </si>
  <si>
    <t>GXSUSDT</t>
  </si>
  <si>
    <t>HARDUSDT</t>
  </si>
  <si>
    <t>HBARUSDT</t>
  </si>
  <si>
    <t>HCUSDT</t>
  </si>
  <si>
    <t>HFTUSDT</t>
  </si>
  <si>
    <t>HIFIUSDT</t>
  </si>
  <si>
    <t>HIGHUSDT</t>
  </si>
  <si>
    <t>HIVEUSDT</t>
  </si>
  <si>
    <t>HNTUSDT</t>
  </si>
  <si>
    <t>HOOKUSDT</t>
  </si>
  <si>
    <t>HOTUSDT</t>
  </si>
  <si>
    <t>ICPUSDT</t>
  </si>
  <si>
    <t>ICXUSDT</t>
  </si>
  <si>
    <t>IDEXUSDT</t>
  </si>
  <si>
    <t>IDUSDT</t>
  </si>
  <si>
    <t>ILVUSDT</t>
  </si>
  <si>
    <t>IMXUSDT</t>
  </si>
  <si>
    <t>INJUSDT</t>
  </si>
  <si>
    <t>IOSTUSDT</t>
  </si>
  <si>
    <t>IOTAUSDT</t>
  </si>
  <si>
    <t>IOTXUSDT</t>
  </si>
  <si>
    <t>IQUSDT</t>
  </si>
  <si>
    <t>IRISUSDT</t>
  </si>
  <si>
    <t>JASMYUSDT</t>
  </si>
  <si>
    <t>JOEUSDT</t>
  </si>
  <si>
    <t>JSTUSDT</t>
  </si>
  <si>
    <t>JTOUSDT</t>
  </si>
  <si>
    <t>JUPUSDT</t>
  </si>
  <si>
    <t>JUVUSDT</t>
  </si>
  <si>
    <t>KAVAUSDT</t>
  </si>
  <si>
    <t>KDAUSDT</t>
  </si>
  <si>
    <t>KEEPUSDT</t>
  </si>
  <si>
    <t>KEYUSDT</t>
  </si>
  <si>
    <t>KLAYUSDT</t>
  </si>
  <si>
    <t>KMDUSDT</t>
  </si>
  <si>
    <t>KNCUSDT</t>
  </si>
  <si>
    <t>KP3RUSDT</t>
  </si>
  <si>
    <t>KSMUSDT</t>
  </si>
  <si>
    <t>LAZIOUSDT</t>
  </si>
  <si>
    <t>LDOUSDT</t>
  </si>
  <si>
    <t>LENDUSDT</t>
  </si>
  <si>
    <t>LEVERUSDT</t>
  </si>
  <si>
    <t>LINAUSDT</t>
  </si>
  <si>
    <t>LINKDOWNUSDT</t>
  </si>
  <si>
    <t>LINKUPUSDT</t>
  </si>
  <si>
    <t>LINKUSDT</t>
  </si>
  <si>
    <t>LITUSDT</t>
  </si>
  <si>
    <t>LOKAUSDT</t>
  </si>
  <si>
    <t>LOOMUSDT</t>
  </si>
  <si>
    <t>LPTUSDT</t>
  </si>
  <si>
    <t>LQTYUSDT</t>
  </si>
  <si>
    <t>LRCUSDT</t>
  </si>
  <si>
    <t>LSKUSDT</t>
  </si>
  <si>
    <t>LTCDOWNUSDT</t>
  </si>
  <si>
    <t>LTCUPUSDT</t>
  </si>
  <si>
    <t>LTCUSDT</t>
  </si>
  <si>
    <t>LTOUSDT</t>
  </si>
  <si>
    <t>LUNAUSDT</t>
  </si>
  <si>
    <t>LUNCUSDT</t>
  </si>
  <si>
    <t>MAGICUSDT</t>
  </si>
  <si>
    <t>MANAUSDT</t>
  </si>
  <si>
    <t>MANTAUSDT</t>
  </si>
  <si>
    <t>MASKUSDT</t>
  </si>
  <si>
    <t>MATICUSDT</t>
  </si>
  <si>
    <t>MAVUSDT</t>
  </si>
  <si>
    <t>MBLUSDT</t>
  </si>
  <si>
    <t>MBOXUSDT</t>
  </si>
  <si>
    <t>MCOUSDT</t>
  </si>
  <si>
    <t>MCUSDT</t>
  </si>
  <si>
    <t>MDTUSDT</t>
  </si>
  <si>
    <t>MDXUSDT</t>
  </si>
  <si>
    <t>MEMEUSDT</t>
  </si>
  <si>
    <t>MFTUSDT</t>
  </si>
  <si>
    <t>MINAUSDT</t>
  </si>
  <si>
    <t>MIRUSDT</t>
  </si>
  <si>
    <t>MITHUSDT</t>
  </si>
  <si>
    <t>MKRUSDT</t>
  </si>
  <si>
    <t>MLNUSDT</t>
  </si>
  <si>
    <t>MOBUSDT</t>
  </si>
  <si>
    <t>MOVRUSDT</t>
  </si>
  <si>
    <t>MTLUSDT</t>
  </si>
  <si>
    <t>MULTIUSDT</t>
  </si>
  <si>
    <t>NANOUSDT</t>
  </si>
  <si>
    <t>NBSUSDT</t>
  </si>
  <si>
    <t>NBTUSDT</t>
  </si>
  <si>
    <t>NEARUSDT</t>
  </si>
  <si>
    <t>NEBLUSDT</t>
  </si>
  <si>
    <t>NEOUSDT</t>
  </si>
  <si>
    <t>NEXOUSDT</t>
  </si>
  <si>
    <t>NFPUSDT</t>
  </si>
  <si>
    <t>NKNUSDT</t>
  </si>
  <si>
    <t>NMRUSDT</t>
  </si>
  <si>
    <t>NPXSUSDT</t>
  </si>
  <si>
    <t>NTRNUSDT</t>
  </si>
  <si>
    <t>NULSUSDT</t>
  </si>
  <si>
    <t>NUUSDT</t>
  </si>
  <si>
    <t>OAXUSDT</t>
  </si>
  <si>
    <t>OCEANUSDT</t>
  </si>
  <si>
    <t>OGNUSDT</t>
  </si>
  <si>
    <t>OGUSDT</t>
  </si>
  <si>
    <t>OMGUSDT</t>
  </si>
  <si>
    <t>OMUSDT</t>
  </si>
  <si>
    <t>ONEUSDT</t>
  </si>
  <si>
    <t>ONGUSDT</t>
  </si>
  <si>
    <t>ONTUSDT</t>
  </si>
  <si>
    <t>OOKIUSDT</t>
  </si>
  <si>
    <t>OPUSDT</t>
  </si>
  <si>
    <t>ORDIUSDT</t>
  </si>
  <si>
    <t>ORNUSDT</t>
  </si>
  <si>
    <t>OSMOUSDT</t>
  </si>
  <si>
    <t>OXTUSDT</t>
  </si>
  <si>
    <t>PAXGUSDT</t>
  </si>
  <si>
    <t>PAXUSDT</t>
  </si>
  <si>
    <t>PDAUSDT</t>
  </si>
  <si>
    <t>PENDLEUSDT</t>
  </si>
  <si>
    <t>PEOPLEUSDT</t>
  </si>
  <si>
    <t>PEPEUSDT</t>
  </si>
  <si>
    <t>PERLUSDT</t>
  </si>
  <si>
    <t>PERPUSDT</t>
  </si>
  <si>
    <t>PHAUSDT</t>
  </si>
  <si>
    <t>PHBUSDT</t>
  </si>
  <si>
    <t>PIVXUSDT</t>
  </si>
  <si>
    <t>PIXELUSDT</t>
  </si>
  <si>
    <t>PLAUSDT</t>
  </si>
  <si>
    <t>PNTUSDT</t>
  </si>
  <si>
    <t>POLSUSDT</t>
  </si>
  <si>
    <t>POLYUSDT</t>
  </si>
  <si>
    <t>POLYXUSDT</t>
  </si>
  <si>
    <t>PONDUSDT</t>
  </si>
  <si>
    <t>PORTALUSDT</t>
  </si>
  <si>
    <t>PORTOUSDT</t>
  </si>
  <si>
    <t>POWRUSDT</t>
  </si>
  <si>
    <t>PROMUSDT</t>
  </si>
  <si>
    <t>PROSUSDT</t>
  </si>
  <si>
    <t>PSGUSDT</t>
  </si>
  <si>
    <t>PUNDIXUSDT</t>
  </si>
  <si>
    <t>PYRUSDT</t>
  </si>
  <si>
    <t>PYTHUSDT</t>
  </si>
  <si>
    <t>QIUSDT</t>
  </si>
  <si>
    <t>QKCUSDT</t>
  </si>
  <si>
    <t>QNTUSDT</t>
  </si>
  <si>
    <t>QTUMUSDT</t>
  </si>
  <si>
    <t>QUICKUSDT</t>
  </si>
  <si>
    <t>RADUSDT</t>
  </si>
  <si>
    <t>RAMPUSDT</t>
  </si>
  <si>
    <t>RAREUSDT</t>
  </si>
  <si>
    <t>RAYUSDT</t>
  </si>
  <si>
    <t>RDNTUSDT</t>
  </si>
  <si>
    <t>REEFUSDT</t>
  </si>
  <si>
    <t>REIUSDT</t>
  </si>
  <si>
    <t>RENUSDT</t>
  </si>
  <si>
    <t>REPUSDT</t>
  </si>
  <si>
    <t>REQUSDT</t>
  </si>
  <si>
    <t>RGTUSDT</t>
  </si>
  <si>
    <t>RIFUSDT</t>
  </si>
  <si>
    <t>RLCUSDT</t>
  </si>
  <si>
    <t>RNDRUSDT</t>
  </si>
  <si>
    <t>RONINUSDT</t>
  </si>
  <si>
    <t>ROSEUSDT</t>
  </si>
  <si>
    <t>RPLUSDT</t>
  </si>
  <si>
    <t>RSRUSDT</t>
  </si>
  <si>
    <t>RUNEUSDT</t>
  </si>
  <si>
    <t>RVNUSDT</t>
  </si>
  <si>
    <t>SANDUSDT</t>
  </si>
  <si>
    <t>SANTOSUSDT</t>
  </si>
  <si>
    <t>SCRTUSDT</t>
  </si>
  <si>
    <t>SCUSDT</t>
  </si>
  <si>
    <t>SEIUSDT</t>
  </si>
  <si>
    <t>SFPUSDT</t>
  </si>
  <si>
    <t>SHIBUSDT</t>
  </si>
  <si>
    <t>SKLUSDT</t>
  </si>
  <si>
    <t>SLPUSDT</t>
  </si>
  <si>
    <t>SNTUSDT</t>
  </si>
  <si>
    <t>SNXUSDT</t>
  </si>
  <si>
    <t>SOLUSDT</t>
  </si>
  <si>
    <t>SPELLUSDT</t>
  </si>
  <si>
    <t>SRMUSDT</t>
  </si>
  <si>
    <t>SSVUSDT</t>
  </si>
  <si>
    <t>STEEMUSDT</t>
  </si>
  <si>
    <t>STGUSDT</t>
  </si>
  <si>
    <t>STMXUSDT</t>
  </si>
  <si>
    <t>STORJUSDT</t>
  </si>
  <si>
    <t>STORMUSDT</t>
  </si>
  <si>
    <t>STPTUSDT</t>
  </si>
  <si>
    <t>STRATUSDT</t>
  </si>
  <si>
    <t>STRAXUSDT</t>
  </si>
  <si>
    <t>STRKUSDT</t>
  </si>
  <si>
    <t>STXUSDT</t>
  </si>
  <si>
    <t>SUIUSDT</t>
  </si>
  <si>
    <t>SUNUSDT</t>
  </si>
  <si>
    <t>SUPERUSDT</t>
  </si>
  <si>
    <t>SUSDUSDT</t>
  </si>
  <si>
    <t>SUSHIDOWNUSDT</t>
  </si>
  <si>
    <t>SUSHIUPUSDT</t>
  </si>
  <si>
    <t>SUSHIUSDT</t>
  </si>
  <si>
    <t>SXPDOWNUSDT</t>
  </si>
  <si>
    <t>SXPUPUSDT</t>
  </si>
  <si>
    <t>SXPUSDT</t>
  </si>
  <si>
    <t>SYNUSDT</t>
  </si>
  <si>
    <t>SYSUSDT</t>
  </si>
  <si>
    <t>TCTUSDT</t>
  </si>
  <si>
    <t>TFUELUSDT</t>
  </si>
  <si>
    <t>THETAUSDT</t>
  </si>
  <si>
    <t>TIAUSDT</t>
  </si>
  <si>
    <t>TKOUSDT</t>
  </si>
  <si>
    <t>TLMUSDT</t>
  </si>
  <si>
    <t>TOMOUSDT</t>
  </si>
  <si>
    <t>TORNUSDT</t>
  </si>
  <si>
    <t>TRBUSDT</t>
  </si>
  <si>
    <t>TRIBEUSDT</t>
  </si>
  <si>
    <t>TROYUSDT</t>
  </si>
  <si>
    <t>TRUUSDT</t>
  </si>
  <si>
    <t>TRXDOWNUSDT</t>
  </si>
  <si>
    <t>TRXUPUSDT</t>
  </si>
  <si>
    <t>TRXUSDT</t>
  </si>
  <si>
    <t>TUSDT</t>
  </si>
  <si>
    <t>TUSDTRY</t>
  </si>
  <si>
    <t>TUSDUSDT</t>
  </si>
  <si>
    <t>TVKUSDT</t>
  </si>
  <si>
    <t>TWTUSDT</t>
  </si>
  <si>
    <t>UFTUSDT</t>
  </si>
  <si>
    <t>UMAUSDT</t>
  </si>
  <si>
    <t>UNFIUSDT</t>
  </si>
  <si>
    <t>UNIDOWNUSDT</t>
  </si>
  <si>
    <t>UNIUPUSDT</t>
  </si>
  <si>
    <t>UNIUSDT</t>
  </si>
  <si>
    <t>USDCUSDT</t>
  </si>
  <si>
    <t>USDPUSDT</t>
  </si>
  <si>
    <t>USDSBUSDT</t>
  </si>
  <si>
    <t>USDSUSDT</t>
  </si>
  <si>
    <t>USDTARS</t>
  </si>
  <si>
    <t>USDTBIDR</t>
  </si>
  <si>
    <t>USDTBKRW</t>
  </si>
  <si>
    <t>USDTBRL</t>
  </si>
  <si>
    <t>USDTBVND</t>
  </si>
  <si>
    <t>USDTDAI</t>
  </si>
  <si>
    <t>USDTIDRT</t>
  </si>
  <si>
    <t>USDTNGN</t>
  </si>
  <si>
    <t>USDTPLN</t>
  </si>
  <si>
    <t>USDTRON</t>
  </si>
  <si>
    <t>USDTRUB</t>
  </si>
  <si>
    <t>USDTTRY</t>
  </si>
  <si>
    <t>USDTUAH</t>
  </si>
  <si>
    <t>USDTVAI</t>
  </si>
  <si>
    <t>USDTZAR</t>
  </si>
  <si>
    <t>USTCUSDT</t>
  </si>
  <si>
    <t>USTUSDT</t>
  </si>
  <si>
    <t>UTKUSDT</t>
  </si>
  <si>
    <t>VANRYUSDT</t>
  </si>
  <si>
    <t>VENUSDT</t>
  </si>
  <si>
    <t>VETUSDT</t>
  </si>
  <si>
    <t>VGXUSDT</t>
  </si>
  <si>
    <t>VIBUSDT</t>
  </si>
  <si>
    <t>VICUSDT</t>
  </si>
  <si>
    <t>VIDTUSDT</t>
  </si>
  <si>
    <t>VITEUSDT</t>
  </si>
  <si>
    <t>VOXELUSDT</t>
  </si>
  <si>
    <t>VTHOUSDT</t>
  </si>
  <si>
    <t>WANUSDT</t>
  </si>
  <si>
    <t>WAVESUSDT</t>
  </si>
  <si>
    <t>WAXPUSDT</t>
  </si>
  <si>
    <t>WBETHUSDT</t>
  </si>
  <si>
    <t>WBTCUSDT</t>
  </si>
  <si>
    <t>WINGUSDT</t>
  </si>
  <si>
    <t>WINUSDT</t>
  </si>
  <si>
    <t>WLDUSDT</t>
  </si>
  <si>
    <t>WNXMUSDT</t>
  </si>
  <si>
    <t>WOOUSDT</t>
  </si>
  <si>
    <t>WRXUSDT</t>
  </si>
  <si>
    <t>WTCUSDT</t>
  </si>
  <si>
    <t>XAIUSDT</t>
  </si>
  <si>
    <t>XECUSDT</t>
  </si>
  <si>
    <t>XEMUSDT</t>
  </si>
  <si>
    <t>XLMDOWNUSDT</t>
  </si>
  <si>
    <t>XLMUPUSDT</t>
  </si>
  <si>
    <t>XLMUSDT</t>
  </si>
  <si>
    <t>XMRUSDT</t>
  </si>
  <si>
    <t>XNOUSDT</t>
  </si>
  <si>
    <t>XRPBEARUSDT</t>
  </si>
  <si>
    <t>XRPBULLUSDT</t>
  </si>
  <si>
    <t>XRPDOWNUSDT</t>
  </si>
  <si>
    <t>XRPUPUSDT</t>
  </si>
  <si>
    <t>XRPUSDT</t>
  </si>
  <si>
    <t>XTZDOWNUSDT</t>
  </si>
  <si>
    <t>XTZUPUSDT</t>
  </si>
  <si>
    <t>XTZUSDT</t>
  </si>
  <si>
    <t>XVGUSDT</t>
  </si>
  <si>
    <t>XVSUSDT</t>
  </si>
  <si>
    <t>XZCUSDT</t>
  </si>
  <si>
    <t>YFIDOWNUSDT</t>
  </si>
  <si>
    <t>YFIIUSDT</t>
  </si>
  <si>
    <t>YFIUPUSDT</t>
  </si>
  <si>
    <t>YFIUSDT</t>
  </si>
  <si>
    <t>YGGUSDT</t>
  </si>
  <si>
    <t>ZECUSDT</t>
  </si>
  <si>
    <t>ZENUSDT</t>
  </si>
  <si>
    <t>ZILUSDT</t>
  </si>
  <si>
    <t>ZRXUSDT</t>
  </si>
  <si>
    <t>EXPRESADO EN DOLARES</t>
  </si>
  <si>
    <t>#</t>
  </si>
  <si>
    <t>FECHA</t>
  </si>
  <si>
    <t>EXCHANGE</t>
  </si>
  <si>
    <t>INVERTIDO</t>
  </si>
  <si>
    <t>RETIRADO</t>
  </si>
  <si>
    <t>COMISION</t>
  </si>
  <si>
    <t>TOTAL INGRESADO FIAT</t>
  </si>
  <si>
    <t>BINGX</t>
  </si>
  <si>
    <t>TOTAL RETIRADO</t>
  </si>
  <si>
    <t>TOTAL COMISIONES</t>
  </si>
  <si>
    <t>TOTAL NETO</t>
  </si>
  <si>
    <t>TOTAL INVERTIDO</t>
  </si>
  <si>
    <t>TOTAL ACTUAL</t>
  </si>
  <si>
    <t>RESULTADO ACTUAL</t>
  </si>
  <si>
    <t>%</t>
  </si>
  <si>
    <t>VARIACION PRECIO</t>
  </si>
  <si>
    <t xml:space="preserve">% </t>
  </si>
  <si>
    <t>DIVERSIFICACIÓN</t>
  </si>
  <si>
    <t>% DEL TOTAL</t>
  </si>
  <si>
    <t>TRADES</t>
  </si>
  <si>
    <t>ORDENES</t>
  </si>
  <si>
    <t>CANTIDAD</t>
  </si>
  <si>
    <t>PRECIO</t>
  </si>
  <si>
    <t>OPERACIÓN</t>
  </si>
  <si>
    <t>RESULTADO</t>
  </si>
  <si>
    <t>FECHA COLOCACION</t>
  </si>
  <si>
    <t>FECHA REALIZACIÓN</t>
  </si>
  <si>
    <t>ESTADO</t>
  </si>
  <si>
    <t>TOTAL COMPRADOS</t>
  </si>
  <si>
    <t>SIMULADOR</t>
  </si>
  <si>
    <t>PRECIO COMPRA PROMEDIO $</t>
  </si>
  <si>
    <t>PRECIO FUTURO</t>
  </si>
  <si>
    <t>FECHA COMPRA</t>
  </si>
  <si>
    <t xml:space="preserve">CANTIDAD </t>
  </si>
  <si>
    <t>PRECIO COMPRA</t>
  </si>
  <si>
    <t>PRECIO MERCADO HOY</t>
  </si>
  <si>
    <t>GANANCIA</t>
  </si>
  <si>
    <t>TOTAL IMPORTE INVERSIÓN</t>
  </si>
  <si>
    <t>TOTAL VALOR $ ACTUAL</t>
  </si>
  <si>
    <t>VARIACION INVERSION</t>
  </si>
  <si>
    <t>PNL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</si>
</sst>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7">
    <numFmt numFmtId="164" formatCode="[$$-409]#,##0.00"/>
    <numFmt numFmtId="165" formatCode="d/m/yyyy"/>
    <numFmt numFmtId="166" formatCode="#,##0.00\ &quot;€&quot;"/>
    <numFmt numFmtId="167" formatCode="[$$-540A]#,##0.00"/>
    <numFmt numFmtId="168" formatCode="0.0000"/>
    <numFmt numFmtId="169" formatCode="[$$-540A]#,##0.000"/>
    <numFmt numFmtId="170" formatCode="#,##0.00\ _€"/>
    <numFmt numFmtId="171" formatCode="[$₿]\ #,##0.00000000"/>
    <numFmt numFmtId="172" formatCode="0.000"/>
    <numFmt numFmtId="173" formatCode="0.00000000"/>
    <numFmt numFmtId="174" formatCode="#,##0.0000000"/>
    <numFmt numFmtId="175" formatCode="0.0000000"/>
    <numFmt numFmtId="176" formatCode="0.000000"/>
    <numFmt numFmtId="177" formatCode="#,##0.000000"/>
    <numFmt numFmtId="178" formatCode="#,##0.00000000"/>
    <numFmt numFmtId="179" formatCode="[$$-540A]#,##0.0000"/>
    <numFmt numFmtId="180" formatCode="[$$-540A]#,##0.00000"/>
  </numFmts>
  <fonts count="9">
    <font>
      <sz val="11"/>
      <color theme="1"/>
      <name val="Calibri"/>
      <scheme val="minor"/>
    </font>
    <font>
      <sz val="11"/>
      <color theme="1"/>
      <name val="Calibri"/>
      <scheme val="minor"/>
    </font>
    <font>
      <sz val="10"/>
      <color rgb="FF000000"/>
      <name val="Times New Roman"/>
    </font>
    <font>
      <sz val="11"/>
      <color theme="1"/>
      <name val="Calibri"/>
    </font>
    <font>
      <b/>
      <sz val="11"/>
      <color theme="1"/>
      <name val="Calibri"/>
    </font>
    <font>
      <sz val="11"/>
      <name val="Calibri"/>
    </font>
    <font>
      <sz val="11"/>
      <color theme="10"/>
      <name val="Calibri"/>
    </font>
    <font>
      <b/>
      <u/>
      <sz val="11"/>
      <color theme="10"/>
      <name val="Calibri"/>
    </font>
    <font>
      <b/>
      <sz val="11"/>
      <color rgb="FF0A0101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  <fill>
      <patternFill patternType="solid">
        <fgColor rgb="FFB4C6E7"/>
        <bgColor rgb="FFB4C6E7"/>
      </patternFill>
    </fill>
    <fill>
      <patternFill patternType="solid">
        <fgColor rgb="FFD9E2F3"/>
        <bgColor rgb="FFD9E2F3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E598"/>
        <bgColor rgb="FFFFE598"/>
      </patternFill>
    </fill>
  </fills>
  <borders count="3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20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4" xfId="0" applyFont="1" applyBorder="1"/>
    <xf numFmtId="0" fontId="4" fillId="0" borderId="5" xfId="0" applyFont="1" applyBorder="1"/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164" fontId="4" fillId="0" borderId="12" xfId="0" applyNumberFormat="1" applyFont="1" applyBorder="1"/>
    <xf numFmtId="0" fontId="3" fillId="0" borderId="13" xfId="0" applyFont="1" applyBorder="1"/>
    <xf numFmtId="165" fontId="3" fillId="0" borderId="14" xfId="0" applyNumberFormat="1" applyFont="1" applyBorder="1"/>
    <xf numFmtId="0" fontId="3" fillId="0" borderId="14" xfId="0" applyFont="1" applyBorder="1"/>
    <xf numFmtId="0" fontId="3" fillId="0" borderId="15" xfId="0" applyFont="1" applyBorder="1"/>
    <xf numFmtId="0" fontId="4" fillId="0" borderId="16" xfId="0" applyFont="1" applyBorder="1"/>
    <xf numFmtId="164" fontId="4" fillId="0" borderId="17" xfId="0" applyNumberFormat="1" applyFont="1" applyBorder="1"/>
    <xf numFmtId="0" fontId="3" fillId="0" borderId="16" xfId="0" applyFont="1" applyBorder="1"/>
    <xf numFmtId="165" fontId="3" fillId="0" borderId="18" xfId="0" applyNumberFormat="1" applyFont="1" applyBorder="1"/>
    <xf numFmtId="0" fontId="3" fillId="0" borderId="18" xfId="0" applyFont="1" applyBorder="1"/>
    <xf numFmtId="0" fontId="3" fillId="0" borderId="17" xfId="0" applyFont="1" applyBorder="1"/>
    <xf numFmtId="0" fontId="4" fillId="0" borderId="19" xfId="0" applyFont="1" applyBorder="1"/>
    <xf numFmtId="164" fontId="4" fillId="0" borderId="20" xfId="0" applyNumberFormat="1" applyFont="1" applyBorder="1"/>
    <xf numFmtId="164" fontId="4" fillId="0" borderId="10" xfId="0" applyNumberFormat="1" applyFont="1" applyBorder="1"/>
    <xf numFmtId="0" fontId="3" fillId="0" borderId="19" xfId="0" applyFont="1" applyBorder="1"/>
    <xf numFmtId="165" fontId="3" fillId="0" borderId="21" xfId="0" applyNumberFormat="1" applyFont="1" applyBorder="1"/>
    <xf numFmtId="0" fontId="3" fillId="0" borderId="21" xfId="0" applyFont="1" applyBorder="1"/>
    <xf numFmtId="0" fontId="3" fillId="0" borderId="20" xfId="0" applyFont="1" applyBorder="1"/>
    <xf numFmtId="3" fontId="3" fillId="0" borderId="21" xfId="0" applyNumberFormat="1" applyFont="1" applyBorder="1"/>
    <xf numFmtId="0" fontId="3" fillId="0" borderId="22" xfId="0" applyFont="1" applyBorder="1"/>
    <xf numFmtId="0" fontId="3" fillId="0" borderId="23" xfId="0" applyFont="1" applyBorder="1"/>
    <xf numFmtId="166" fontId="3" fillId="0" borderId="23" xfId="0" applyNumberFormat="1" applyFont="1" applyBorder="1"/>
    <xf numFmtId="166" fontId="3" fillId="0" borderId="24" xfId="0" applyNumberFormat="1" applyFont="1" applyBorder="1"/>
    <xf numFmtId="0" fontId="4" fillId="0" borderId="0" xfId="0" applyFont="1"/>
    <xf numFmtId="0" fontId="4" fillId="0" borderId="11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7" fillId="0" borderId="0" xfId="0" applyFont="1"/>
    <xf numFmtId="167" fontId="3" fillId="0" borderId="22" xfId="0" applyNumberFormat="1" applyFont="1" applyBorder="1"/>
    <xf numFmtId="167" fontId="3" fillId="0" borderId="23" xfId="0" applyNumberFormat="1" applyFont="1" applyBorder="1"/>
    <xf numFmtId="167" fontId="4" fillId="4" borderId="23" xfId="0" applyNumberFormat="1" applyFont="1" applyFill="1" applyBorder="1" applyAlignment="1">
      <alignment horizontal="right"/>
    </xf>
    <xf numFmtId="10" fontId="4" fillId="4" borderId="24" xfId="0" applyNumberFormat="1" applyFont="1" applyFill="1" applyBorder="1" applyAlignment="1">
      <alignment horizontal="right"/>
    </xf>
    <xf numFmtId="0" fontId="4" fillId="5" borderId="11" xfId="0" applyFont="1" applyFill="1" applyBorder="1"/>
    <xf numFmtId="0" fontId="3" fillId="5" borderId="12" xfId="0" applyFont="1" applyFill="1" applyBorder="1" applyAlignment="1">
      <alignment horizontal="center"/>
    </xf>
    <xf numFmtId="0" fontId="4" fillId="6" borderId="16" xfId="0" applyFont="1" applyFill="1" applyBorder="1"/>
    <xf numFmtId="10" fontId="4" fillId="7" borderId="17" xfId="0" applyNumberFormat="1" applyFont="1" applyFill="1" applyBorder="1"/>
    <xf numFmtId="0" fontId="4" fillId="0" borderId="18" xfId="0" applyFont="1" applyBorder="1"/>
    <xf numFmtId="0" fontId="4" fillId="0" borderId="18" xfId="0" applyFont="1" applyBorder="1" applyAlignment="1">
      <alignment horizontal="center"/>
    </xf>
    <xf numFmtId="10" fontId="4" fillId="8" borderId="18" xfId="0" applyNumberFormat="1" applyFont="1" applyFill="1" applyBorder="1"/>
    <xf numFmtId="0" fontId="3" fillId="0" borderId="0" xfId="0" applyFont="1" applyAlignment="1">
      <alignment horizontal="center"/>
    </xf>
    <xf numFmtId="0" fontId="4" fillId="9" borderId="8" xfId="0" applyFont="1" applyFill="1" applyBorder="1" applyAlignment="1">
      <alignment horizontal="center"/>
    </xf>
    <xf numFmtId="0" fontId="4" fillId="9" borderId="9" xfId="0" applyFont="1" applyFill="1" applyBorder="1" applyAlignment="1">
      <alignment horizontal="center"/>
    </xf>
    <xf numFmtId="0" fontId="4" fillId="9" borderId="10" xfId="0" applyFont="1" applyFill="1" applyBorder="1" applyAlignment="1">
      <alignment horizontal="center"/>
    </xf>
    <xf numFmtId="16" fontId="3" fillId="0" borderId="14" xfId="0" applyNumberFormat="1" applyFont="1" applyBorder="1"/>
    <xf numFmtId="168" fontId="3" fillId="0" borderId="12" xfId="0" applyNumberFormat="1" applyFont="1" applyBorder="1"/>
    <xf numFmtId="167" fontId="3" fillId="0" borderId="17" xfId="0" applyNumberFormat="1" applyFont="1" applyBorder="1"/>
    <xf numFmtId="164" fontId="3" fillId="0" borderId="15" xfId="0" applyNumberFormat="1" applyFont="1" applyBorder="1"/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167" fontId="8" fillId="0" borderId="17" xfId="0" applyNumberFormat="1" applyFont="1" applyBorder="1"/>
    <xf numFmtId="164" fontId="3" fillId="0" borderId="24" xfId="0" applyNumberFormat="1" applyFont="1" applyBorder="1"/>
    <xf numFmtId="0" fontId="3" fillId="0" borderId="14" xfId="0" applyFont="1" applyBorder="1" applyAlignment="1">
      <alignment horizontal="right"/>
    </xf>
    <xf numFmtId="169" fontId="3" fillId="0" borderId="14" xfId="0" applyNumberFormat="1" applyFont="1" applyBorder="1"/>
    <xf numFmtId="170" fontId="3" fillId="0" borderId="14" xfId="0" applyNumberFormat="1" applyFont="1" applyBorder="1"/>
    <xf numFmtId="3" fontId="3" fillId="0" borderId="18" xfId="0" applyNumberFormat="1" applyFont="1" applyBorder="1" applyAlignment="1">
      <alignment horizontal="right"/>
    </xf>
    <xf numFmtId="169" fontId="3" fillId="0" borderId="18" xfId="0" applyNumberFormat="1" applyFont="1" applyBorder="1"/>
    <xf numFmtId="170" fontId="3" fillId="0" borderId="18" xfId="0" applyNumberFormat="1" applyFont="1" applyBorder="1"/>
    <xf numFmtId="0" fontId="4" fillId="0" borderId="22" xfId="0" applyFont="1" applyBorder="1"/>
    <xf numFmtId="167" fontId="4" fillId="0" borderId="24" xfId="0" applyNumberFormat="1" applyFont="1" applyBorder="1"/>
    <xf numFmtId="0" fontId="3" fillId="0" borderId="18" xfId="0" applyFont="1" applyBorder="1" applyAlignment="1">
      <alignment horizontal="right"/>
    </xf>
    <xf numFmtId="0" fontId="4" fillId="0" borderId="28" xfId="0" applyFont="1" applyBorder="1"/>
    <xf numFmtId="10" fontId="4" fillId="0" borderId="29" xfId="0" applyNumberFormat="1" applyFont="1" applyBorder="1"/>
    <xf numFmtId="0" fontId="4" fillId="0" borderId="30" xfId="0" applyFont="1" applyBorder="1"/>
    <xf numFmtId="167" fontId="4" fillId="0" borderId="29" xfId="0" applyNumberFormat="1" applyFont="1" applyBorder="1"/>
    <xf numFmtId="171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4" fillId="0" borderId="27" xfId="0" applyFont="1" applyBorder="1"/>
    <xf numFmtId="168" fontId="4" fillId="0" borderId="27" xfId="0" applyNumberFormat="1" applyFont="1" applyBorder="1"/>
    <xf numFmtId="169" fontId="4" fillId="0" borderId="27" xfId="0" applyNumberFormat="1" applyFont="1" applyBorder="1"/>
    <xf numFmtId="170" fontId="4" fillId="0" borderId="5" xfId="0" applyNumberFormat="1" applyFont="1" applyBorder="1"/>
    <xf numFmtId="172" fontId="3" fillId="0" borderId="12" xfId="0" applyNumberFormat="1" applyFont="1" applyBorder="1"/>
    <xf numFmtId="173" fontId="3" fillId="0" borderId="17" xfId="0" applyNumberFormat="1" applyFont="1" applyBorder="1"/>
    <xf numFmtId="166" fontId="3" fillId="0" borderId="15" xfId="0" applyNumberFormat="1" applyFont="1" applyBorder="1"/>
    <xf numFmtId="173" fontId="8" fillId="0" borderId="17" xfId="0" applyNumberFormat="1" applyFont="1" applyBorder="1"/>
    <xf numFmtId="174" fontId="3" fillId="0" borderId="14" xfId="0" applyNumberFormat="1" applyFont="1" applyBorder="1"/>
    <xf numFmtId="175" fontId="4" fillId="0" borderId="27" xfId="0" applyNumberFormat="1" applyFont="1" applyBorder="1"/>
    <xf numFmtId="174" fontId="4" fillId="0" borderId="5" xfId="0" applyNumberFormat="1" applyFont="1" applyBorder="1"/>
    <xf numFmtId="176" fontId="3" fillId="0" borderId="17" xfId="0" applyNumberFormat="1" applyFont="1" applyBorder="1"/>
    <xf numFmtId="176" fontId="8" fillId="0" borderId="17" xfId="0" applyNumberFormat="1" applyFont="1" applyBorder="1"/>
    <xf numFmtId="177" fontId="3" fillId="0" borderId="14" xfId="0" applyNumberFormat="1" applyFont="1" applyBorder="1"/>
    <xf numFmtId="178" fontId="3" fillId="0" borderId="18" xfId="0" applyNumberFormat="1" applyFont="1" applyBorder="1"/>
    <xf numFmtId="178" fontId="3" fillId="0" borderId="0" xfId="0" applyNumberFormat="1" applyFont="1"/>
    <xf numFmtId="172" fontId="4" fillId="0" borderId="27" xfId="0" applyNumberFormat="1" applyFont="1" applyBorder="1"/>
    <xf numFmtId="178" fontId="4" fillId="0" borderId="5" xfId="0" applyNumberFormat="1" applyFont="1" applyBorder="1"/>
    <xf numFmtId="179" fontId="3" fillId="0" borderId="17" xfId="0" applyNumberFormat="1" applyFont="1" applyBorder="1"/>
    <xf numFmtId="180" fontId="8" fillId="0" borderId="17" xfId="0" applyNumberFormat="1" applyFont="1" applyBorder="1"/>
    <xf numFmtId="169" fontId="4" fillId="0" borderId="5" xfId="0" applyNumberFormat="1" applyFont="1" applyBorder="1"/>
    <xf numFmtId="0" fontId="4" fillId="0" borderId="31" xfId="0" applyFont="1" applyBorder="1"/>
    <xf numFmtId="172" fontId="3" fillId="0" borderId="32" xfId="0" applyNumberFormat="1" applyFont="1" applyBorder="1"/>
    <xf numFmtId="179" fontId="3" fillId="0" borderId="33" xfId="0" applyNumberFormat="1" applyFont="1" applyBorder="1"/>
    <xf numFmtId="180" fontId="8" fillId="0" borderId="33" xfId="0" applyNumberFormat="1" applyFont="1" applyBorder="1"/>
    <xf numFmtId="167" fontId="3" fillId="0" borderId="33" xfId="0" applyNumberFormat="1" applyFont="1" applyBorder="1"/>
    <xf numFmtId="0" fontId="4" fillId="0" borderId="34" xfId="0" applyFont="1" applyBorder="1"/>
    <xf numFmtId="167" fontId="4" fillId="0" borderId="35" xfId="0" applyNumberFormat="1" applyFont="1" applyBorder="1"/>
    <xf numFmtId="0" fontId="4" fillId="2" borderId="1" xfId="0" applyFont="1" applyFill="1" applyBorder="1" applyAlignment="1">
      <alignment horizontal="center"/>
    </xf>
    <xf numFmtId="0" fontId="5" fillId="0" borderId="2" xfId="0" applyFont="1" applyBorder="1" applyAlignment="1"/>
    <xf numFmtId="0" fontId="5" fillId="0" borderId="3" xfId="0" applyFont="1" applyBorder="1" applyAlignment="1"/>
    <xf numFmtId="0" fontId="4" fillId="2" borderId="30" xfId="0" applyFont="1" applyFill="1" applyBorder="1" applyAlignment="1">
      <alignment horizontal="center"/>
    </xf>
    <xf numFmtId="0" fontId="5" fillId="0" borderId="6" xfId="0" applyFont="1" applyBorder="1" applyAlignment="1"/>
    <xf numFmtId="0" fontId="6" fillId="2" borderId="6" xfId="0" applyFont="1" applyFill="1" applyBorder="1" applyAlignment="1">
      <alignment horizontal="center"/>
    </xf>
    <xf numFmtId="0" fontId="5" fillId="0" borderId="7" xfId="0" applyFont="1" applyBorder="1" applyAlignment="1"/>
    <xf numFmtId="0" fontId="4" fillId="3" borderId="1" xfId="0" applyFont="1" applyFill="1" applyBorder="1" applyAlignment="1">
      <alignment horizontal="center"/>
    </xf>
    <xf numFmtId="0" fontId="4" fillId="3" borderId="30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4" fillId="9" borderId="4" xfId="0" applyFont="1" applyFill="1" applyBorder="1" applyAlignment="1">
      <alignment horizontal="center"/>
    </xf>
    <xf numFmtId="0" fontId="5" fillId="0" borderId="27" xfId="0" applyFont="1" applyBorder="1" applyAlignment="1"/>
    <xf numFmtId="0" fontId="5" fillId="0" borderId="5" xfId="0" applyFont="1" applyBorder="1" applyAlignment="1"/>
    <xf numFmtId="0" fontId="4" fillId="0" borderId="4" xfId="0" applyFont="1" applyBorder="1" applyAlignment="1">
      <alignment horizontal="center"/>
    </xf>
  </cellXfs>
  <cellStyles count="1">
    <cellStyle name="Normal" xfId="0" builtinId="0"/>
  </cellStyles>
  <dxfs count="48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E2EFD9"/>
          <bgColor rgb="FFE2EFD9"/>
        </patternFill>
      </fill>
    </dxf>
    <dxf>
      <fill>
        <patternFill patternType="solid">
          <fgColor theme="9"/>
          <bgColor theme="9"/>
        </patternFill>
      </fill>
    </dxf>
  </dxfs>
  <tableStyles count="1">
    <tableStyle name="datos-style" pivot="0" count="3" xr9:uid="{00000000-0011-0000-FFFF-FFFF00000000}">
      <tableStyleElement type="headerRow" dxfId="47"/>
      <tableStyleElement type="firstRowStripe" dxfId="46"/>
      <tableStyleElement type="secondRowStripe" dxfId="4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
<Relationships xmlns="http://schemas.openxmlformats.org/package/2006/relationships"><Relationship Id="rId1" Type="http://customschemas.google.com/relationships/workbookmetadata" Target="commentsmeta6"/></Relationships>
</file>

<file path=xl/_rels/comments8.xml.rels><?xml version="1.0" encoding="UTF-8" standalone="yes"?>
<Relationships xmlns="http://schemas.openxmlformats.org/package/2006/relationships"><Relationship Id="rId1" Type="http://customschemas.google.com/relationships/workbookmetadata" Target="commentsmeta7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600" b="1" i="0">
                <a:solidFill>
                  <a:schemeClr val="lt1"/>
                </a:solidFill>
                <a:latin typeface="+mn-lt"/>
              </a:defRPr>
            </a:pPr>
            <a:r>
              <a:rPr lang="en-US" sz="1600" b="1" i="0">
                <a:solidFill>
                  <a:schemeClr val="lt1"/>
                </a:solidFill>
                <a:latin typeface="+mn-lt"/>
              </a:rPr>
              <a:t>VARIACION DE LA INVERSION
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425193537808195E-2"/>
          <c:y val="0.12176833727317561"/>
          <c:w val="0.84550064382328471"/>
          <c:h val="0.67867111103552658"/>
        </c:manualLayout>
      </c:layout>
      <c:barChart>
        <c:barDir val="col"/>
        <c:grouping val="clustered"/>
        <c:varyColors val="1"/>
        <c:ser>
          <c:idx val="0"/>
          <c:order val="0"/>
          <c:tx>
            <c:v>% </c:v>
          </c:tx>
          <c:spPr>
            <a:solidFill>
              <a:srgbClr val="4472C4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RESULTADOS!$A$11:$A$17</c:f>
              <c:strCache>
                <c:ptCount val="7"/>
                <c:pt idx="0">
                  <c:v>BTCUSDT</c:v>
                </c:pt>
                <c:pt idx="1">
                  <c:v>PEPEUSDT</c:v>
                </c:pt>
                <c:pt idx="2">
                  <c:v>SHIBUSDT</c:v>
                </c:pt>
                <c:pt idx="3">
                  <c:v>AAVEUSDT</c:v>
                </c:pt>
                <c:pt idx="4">
                  <c:v>1000SATSUSDT</c:v>
                </c:pt>
                <c:pt idx="5">
                  <c:v>ACAUSDT</c:v>
                </c:pt>
                <c:pt idx="6">
                  <c:v>ALICEUSDT</c:v>
                </c:pt>
              </c:strCache>
            </c:strRef>
          </c:cat>
          <c:val>
            <c:numRef>
              <c:f>RESULTADOS!$B$11:$B$17</c:f>
              <c:numCache>
                <c:formatCode>0.00%</c:formatCode>
                <c:ptCount val="7"/>
                <c:pt idx="0">
                  <c:v>1.9800873529411764</c:v>
                </c:pt>
                <c:pt idx="1">
                  <c:v>7.5904999999999996</c:v>
                </c:pt>
                <c:pt idx="2">
                  <c:v>4.3125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003-4964-AB9F-36985E524B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8599922"/>
        <c:axId val="1222700800"/>
      </c:barChart>
      <c:catAx>
        <c:axId val="210859992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900" b="1" i="0">
                    <a:solidFill>
                      <a:schemeClr val="lt1"/>
                    </a:solidFill>
                    <a:latin typeface="+mn-lt"/>
                  </a:defRPr>
                </a:pPr>
                <a:r>
                  <a:rPr lang="en-US" sz="900" b="1" i="0">
                    <a:solidFill>
                      <a:schemeClr val="lt1"/>
                    </a:solidFill>
                    <a:latin typeface="+mn-lt"/>
                  </a:rPr>
                  <a:t>ACTIVOS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chemeClr val="lt1"/>
                </a:solidFill>
                <a:latin typeface="+mn-lt"/>
              </a:defRPr>
            </a:pPr>
            <a:endParaRPr lang="en-US"/>
          </a:p>
        </c:txPr>
        <c:crossAx val="1222700800"/>
        <c:crosses val="autoZero"/>
        <c:auto val="1"/>
        <c:lblAlgn val="ctr"/>
        <c:lblOffset val="100"/>
        <c:noMultiLvlLbl val="1"/>
      </c:catAx>
      <c:valAx>
        <c:axId val="122270080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900" b="1" i="0">
                    <a:solidFill>
                      <a:schemeClr val="lt1"/>
                    </a:solidFill>
                    <a:latin typeface="+mn-lt"/>
                  </a:defRPr>
                </a:pPr>
                <a:r>
                  <a:rPr lang="en-US" sz="900" b="1" i="0">
                    <a:solidFill>
                      <a:schemeClr val="lt1"/>
                    </a:solidFill>
                    <a:latin typeface="+mn-lt"/>
                  </a:rPr>
                  <a:t>%</a:t>
                </a:r>
              </a:p>
            </c:rich>
          </c:tx>
          <c:overlay val="0"/>
        </c:title>
        <c:numFmt formatCode="0.0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chemeClr val="lt1"/>
                </a:solidFill>
                <a:latin typeface="+mn-lt"/>
              </a:defRPr>
            </a:pPr>
            <a:endParaRPr lang="en-US"/>
          </a:p>
        </c:txPr>
        <c:crossAx val="2108599922"/>
        <c:crosses val="autoZero"/>
        <c:crossBetween val="between"/>
      </c:valAx>
    </c:plotArea>
    <c:plotVisOnly val="1"/>
    <c:dispBlanksAs val="zero"/>
    <c:showDLblsOverMax val="1"/>
  </c:chart>
  <c:spPr>
    <a:solidFill>
      <a:schemeClr val="dk1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600" b="1" i="0">
                <a:solidFill>
                  <a:schemeClr val="lt1"/>
                </a:solidFill>
                <a:latin typeface="+mn-lt"/>
              </a:defRPr>
            </a:pPr>
            <a:r>
              <a:rPr lang="en-US" sz="1600" b="1" i="0">
                <a:solidFill>
                  <a:schemeClr val="lt1"/>
                </a:solidFill>
                <a:latin typeface="+mn-lt"/>
              </a:rPr>
              <a:t>DIVERSIFICACION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RESULTADOS!$B$29</c:f>
              <c:strCache>
                <c:ptCount val="1"/>
                <c:pt idx="0">
                  <c:v>% DEL 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E4A4-49CA-B233-610D1046920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3-E4A4-49CA-B233-610D1046920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</c:spPr>
            <c:extLst>
              <c:ext xmlns:c16="http://schemas.microsoft.com/office/drawing/2014/chart" uri="{C3380CC4-5D6E-409C-BE32-E72D297353CC}">
                <c16:uniqueId val="{00000005-E4A4-49CA-B233-610D1046920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7-E4A4-49CA-B233-610D1046920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</c:spPr>
            <c:extLst>
              <c:ext xmlns:c16="http://schemas.microsoft.com/office/drawing/2014/chart" uri="{C3380CC4-5D6E-409C-BE32-E72D297353CC}">
                <c16:uniqueId val="{00000009-E4A4-49CA-B233-610D1046920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B-E4A4-49CA-B233-610D10469202}"/>
              </c:ext>
            </c:extLst>
          </c:dPt>
          <c:dPt>
            <c:idx val="6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D-E4A4-49CA-B233-610D10469202}"/>
              </c:ext>
            </c:extLst>
          </c:dPt>
          <c:cat>
            <c:strRef>
              <c:f>RESULTADOS!$A$30:$A$36</c:f>
              <c:strCache>
                <c:ptCount val="7"/>
                <c:pt idx="0">
                  <c:v>BTCUSDT</c:v>
                </c:pt>
                <c:pt idx="1">
                  <c:v>PEPEUSDT</c:v>
                </c:pt>
                <c:pt idx="2">
                  <c:v>SHIBUSDT</c:v>
                </c:pt>
                <c:pt idx="3">
                  <c:v>AAVEUSDT</c:v>
                </c:pt>
                <c:pt idx="4">
                  <c:v>1000SATSUSDT</c:v>
                </c:pt>
                <c:pt idx="5">
                  <c:v>ACAUSDT</c:v>
                </c:pt>
                <c:pt idx="6">
                  <c:v>ALICEUSDT</c:v>
                </c:pt>
              </c:strCache>
            </c:strRef>
          </c:cat>
          <c:val>
            <c:numRef>
              <c:f>RESULTADOS!$B$30:$B$36</c:f>
              <c:numCache>
                <c:formatCode>0.00%</c:formatCode>
                <c:ptCount val="7"/>
                <c:pt idx="0">
                  <c:v>0.64692277925829522</c:v>
                </c:pt>
                <c:pt idx="1">
                  <c:v>0.14587791821899984</c:v>
                </c:pt>
                <c:pt idx="2">
                  <c:v>0.20719930252270496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4A4-49CA-B233-610D10469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sz="900" b="0" i="0">
              <a:solidFill>
                <a:schemeClr val="lt1"/>
              </a:solidFill>
              <a:latin typeface="+mn-lt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chemeClr val="dk1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828675</xdr:colOff>
      <xdr:row>8</xdr:row>
      <xdr:rowOff>180975</xdr:rowOff>
    </xdr:from>
    <xdr:ext cx="7162800" cy="2886075"/>
    <xdr:graphicFrame macro="">
      <xdr:nvGraphicFramePr>
        <xdr:cNvPr id="738702023" name="Chart 1">
          <a:extLst>
            <a:ext uri="{FF2B5EF4-FFF2-40B4-BE49-F238E27FC236}">
              <a16:creationId xmlns:a16="http://schemas.microsoft.com/office/drawing/2014/main" id="{00000000-0008-0000-0200-0000C7B207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838200</xdr:colOff>
      <xdr:row>27</xdr:row>
      <xdr:rowOff>152400</xdr:rowOff>
    </xdr:from>
    <xdr:ext cx="7200900" cy="3248025"/>
    <xdr:graphicFrame macro="">
      <xdr:nvGraphicFramePr>
        <xdr:cNvPr id="1642259182" name="Chart 2">
          <a:extLst>
            <a:ext uri="{FF2B5EF4-FFF2-40B4-BE49-F238E27FC236}">
              <a16:creationId xmlns:a16="http://schemas.microsoft.com/office/drawing/2014/main" id="{00000000-0008-0000-0200-0000EEE2E2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B508">
  <tableColumns count="2">
    <tableColumn id="1" xr3:uid="{00000000-0010-0000-0000-000001000000}" name="symbol"/>
    <tableColumn id="2" xr3:uid="{00000000-0010-0000-0000-000002000000}" name="price"/>
  </tableColumns>
  <tableStyleInfo name="datos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C0C0C"/>
  </sheetPr>
  <dimension ref="A1:E1000"/>
  <sheetViews>
    <sheetView topLeftCell="A78" workbookViewId="0">
      <selection activeCell="D87" sqref="D87"/>
    </sheetView>
  </sheetViews>
  <sheetFormatPr defaultColWidth="14.42578125" defaultRowHeight="15" customHeight="1"/>
  <cols>
    <col min="1" max="1" width="16.42578125" customWidth="1"/>
    <col min="2" max="2" width="10.85546875" customWidth="1"/>
    <col min="3" max="26" width="10.7109375" customWidth="1"/>
  </cols>
  <sheetData>
    <row r="1" spans="1:5" ht="14.25" customHeight="1">
      <c r="A1" s="1" t="s">
        <v>0</v>
      </c>
      <c r="B1" s="1" t="s">
        <v>1</v>
      </c>
    </row>
    <row r="2" spans="1:5" ht="14.25" customHeight="1">
      <c r="A2" s="1" t="s">
        <v>2</v>
      </c>
      <c r="B2" s="1">
        <v>7.358E-4</v>
      </c>
    </row>
    <row r="3" spans="1:5" ht="14.25" customHeight="1">
      <c r="A3" s="1" t="s">
        <v>3</v>
      </c>
      <c r="B3" s="1">
        <v>6.1479999999999998E-3</v>
      </c>
    </row>
    <row r="4" spans="1:5" ht="14.25" customHeight="1">
      <c r="A4" s="1" t="s">
        <v>4</v>
      </c>
      <c r="B4" s="1">
        <v>6.5702999999999998E-2</v>
      </c>
    </row>
    <row r="5" spans="1:5" ht="14.25" customHeight="1">
      <c r="A5" s="1" t="s">
        <v>5</v>
      </c>
      <c r="B5" s="1">
        <v>0.58509999999999995</v>
      </c>
    </row>
    <row r="6" spans="1:5" ht="14.25" customHeight="1">
      <c r="A6" s="1" t="s">
        <v>6</v>
      </c>
      <c r="B6" s="1">
        <v>4.6730000000000001E-3</v>
      </c>
      <c r="E6" s="2"/>
    </row>
    <row r="7" spans="1:5" ht="14.25" customHeight="1">
      <c r="A7" s="1" t="s">
        <v>7</v>
      </c>
      <c r="B7" s="1">
        <v>0.6008</v>
      </c>
    </row>
    <row r="8" spans="1:5" ht="14.25" customHeight="1">
      <c r="A8" s="1" t="s">
        <v>8</v>
      </c>
      <c r="B8" s="1">
        <v>112.48</v>
      </c>
    </row>
    <row r="9" spans="1:5" ht="14.25" customHeight="1">
      <c r="A9" s="1" t="s">
        <v>9</v>
      </c>
      <c r="B9" s="1">
        <v>0.12970000000000001</v>
      </c>
    </row>
    <row r="10" spans="1:5" ht="14.25" customHeight="1">
      <c r="A10" s="1" t="s">
        <v>10</v>
      </c>
      <c r="B10" s="1">
        <v>13.446300000000001</v>
      </c>
    </row>
    <row r="11" spans="1:5" ht="14.25" customHeight="1">
      <c r="A11" s="1" t="s">
        <v>11</v>
      </c>
      <c r="B11" s="1">
        <v>2.9139999999999999E-2</v>
      </c>
    </row>
    <row r="12" spans="1:5" ht="14.25" customHeight="1">
      <c r="A12" s="1" t="s">
        <v>12</v>
      </c>
      <c r="B12" s="1">
        <v>2.5409999999999999</v>
      </c>
    </row>
    <row r="13" spans="1:5" ht="14.25" customHeight="1">
      <c r="A13" s="1" t="s">
        <v>13</v>
      </c>
      <c r="B13" s="1">
        <v>1.9170000000000001E-3</v>
      </c>
    </row>
    <row r="14" spans="1:5" ht="14.25" customHeight="1">
      <c r="A14" s="1" t="s">
        <v>14</v>
      </c>
      <c r="B14" s="1">
        <v>0.104</v>
      </c>
    </row>
    <row r="15" spans="1:5" ht="14.25" customHeight="1">
      <c r="A15" s="1" t="s">
        <v>15</v>
      </c>
      <c r="B15" s="1">
        <v>0.78410000000000002</v>
      </c>
    </row>
    <row r="16" spans="1:5" ht="14.25" customHeight="1">
      <c r="A16" s="1" t="s">
        <v>16</v>
      </c>
      <c r="B16" s="1">
        <v>0.24229999999999999</v>
      </c>
    </row>
    <row r="17" spans="1:2" ht="14.25" customHeight="1">
      <c r="A17" s="1" t="s">
        <v>17</v>
      </c>
      <c r="B17" s="1">
        <v>0.1764</v>
      </c>
    </row>
    <row r="18" spans="1:2" ht="14.25" customHeight="1">
      <c r="A18" s="1" t="s">
        <v>18</v>
      </c>
      <c r="B18" s="1">
        <v>1.0845</v>
      </c>
    </row>
    <row r="19" spans="1:2" ht="14.25" customHeight="1">
      <c r="A19" s="1" t="s">
        <v>19</v>
      </c>
      <c r="B19" s="1">
        <v>0.87070000000000003</v>
      </c>
    </row>
    <row r="20" spans="1:2" ht="14.25" customHeight="1">
      <c r="A20" s="1" t="s">
        <v>20</v>
      </c>
      <c r="B20" s="1">
        <v>1.712</v>
      </c>
    </row>
    <row r="21" spans="1:2" ht="14.25" customHeight="1">
      <c r="A21" s="1" t="s">
        <v>21</v>
      </c>
      <c r="B21" s="1">
        <v>9.4299999999999991E-3</v>
      </c>
    </row>
    <row r="22" spans="1:2" ht="14.25" customHeight="1">
      <c r="A22" s="1" t="s">
        <v>22</v>
      </c>
      <c r="B22" s="1">
        <v>1.64</v>
      </c>
    </row>
    <row r="23" spans="1:2" ht="14.25" customHeight="1">
      <c r="A23" s="1" t="s">
        <v>23</v>
      </c>
      <c r="B23" s="1">
        <v>7.0619999999999997E-3</v>
      </c>
    </row>
    <row r="24" spans="1:2" ht="14.25" customHeight="1">
      <c r="A24" s="1" t="s">
        <v>24</v>
      </c>
      <c r="B24" s="1">
        <v>34.29</v>
      </c>
    </row>
    <row r="25" spans="1:2" ht="14.25" customHeight="1">
      <c r="A25" s="1" t="s">
        <v>25</v>
      </c>
      <c r="B25" s="1">
        <v>0.25</v>
      </c>
    </row>
    <row r="26" spans="1:2" ht="14.25" customHeight="1">
      <c r="A26" s="1" t="s">
        <v>26</v>
      </c>
      <c r="B26" s="1">
        <v>2.0270000000000001</v>
      </c>
    </row>
    <row r="27" spans="1:2" ht="14.25" customHeight="1">
      <c r="A27" s="1" t="s">
        <v>27</v>
      </c>
      <c r="B27" s="1">
        <v>0.22239999999999999</v>
      </c>
    </row>
    <row r="28" spans="1:2" ht="14.25" customHeight="1">
      <c r="A28" s="1" t="s">
        <v>28</v>
      </c>
      <c r="B28" s="1">
        <v>0.1676</v>
      </c>
    </row>
    <row r="29" spans="1:2" ht="14.25" customHeight="1">
      <c r="A29" s="1" t="s">
        <v>29</v>
      </c>
      <c r="B29" s="1">
        <v>2.5449999999999999</v>
      </c>
    </row>
    <row r="30" spans="1:2" ht="14.25" customHeight="1">
      <c r="A30" s="1" t="s">
        <v>30</v>
      </c>
      <c r="B30" s="1">
        <v>0.47993999999999998</v>
      </c>
    </row>
    <row r="31" spans="1:2" ht="14.25" customHeight="1">
      <c r="A31" s="1" t="s">
        <v>31</v>
      </c>
      <c r="B31" s="1">
        <v>1.278E-2</v>
      </c>
    </row>
    <row r="32" spans="1:2" ht="14.25" customHeight="1">
      <c r="A32" s="1" t="s">
        <v>32</v>
      </c>
      <c r="B32" s="1">
        <v>5.097E-3</v>
      </c>
    </row>
    <row r="33" spans="1:2" ht="14.25" customHeight="1">
      <c r="A33" s="1" t="s">
        <v>33</v>
      </c>
      <c r="B33" s="1">
        <v>3.1510000000000003E-2</v>
      </c>
    </row>
    <row r="34" spans="1:2" ht="14.25" customHeight="1">
      <c r="A34" s="1" t="s">
        <v>34</v>
      </c>
      <c r="B34" s="1">
        <v>4.0419999999999998E-2</v>
      </c>
    </row>
    <row r="35" spans="1:2" ht="14.25" customHeight="1">
      <c r="A35" s="1" t="s">
        <v>35</v>
      </c>
      <c r="B35" s="1">
        <v>7.407</v>
      </c>
    </row>
    <row r="36" spans="1:2" ht="14.25" customHeight="1">
      <c r="A36" s="1" t="s">
        <v>36</v>
      </c>
      <c r="B36" s="1">
        <v>12.3</v>
      </c>
    </row>
    <row r="37" spans="1:2" ht="14.25" customHeight="1">
      <c r="A37" s="1" t="s">
        <v>37</v>
      </c>
      <c r="B37" s="1">
        <v>2.3079999999999998</v>
      </c>
    </row>
    <row r="38" spans="1:2" ht="14.25" customHeight="1">
      <c r="A38" s="1" t="s">
        <v>38</v>
      </c>
      <c r="B38" s="1">
        <v>3.6230000000000002</v>
      </c>
    </row>
    <row r="39" spans="1:2" ht="14.25" customHeight="1">
      <c r="A39" s="1" t="s">
        <v>39</v>
      </c>
      <c r="B39" s="1">
        <v>11.874700000000001</v>
      </c>
    </row>
    <row r="40" spans="1:2" ht="14.25" customHeight="1">
      <c r="A40" s="1" t="s">
        <v>40</v>
      </c>
      <c r="B40" s="1">
        <v>1.9738</v>
      </c>
    </row>
    <row r="41" spans="1:2" ht="14.25" customHeight="1">
      <c r="A41" s="1" t="s">
        <v>41</v>
      </c>
      <c r="B41" s="1">
        <v>0.1188</v>
      </c>
    </row>
    <row r="42" spans="1:2" ht="14.25" customHeight="1">
      <c r="A42" s="1" t="s">
        <v>42</v>
      </c>
      <c r="B42" s="1">
        <v>2.4607000000000001</v>
      </c>
    </row>
    <row r="43" spans="1:2" ht="14.25" customHeight="1">
      <c r="A43" s="1" t="s">
        <v>43</v>
      </c>
      <c r="B43" s="1">
        <v>1.0237000000000001</v>
      </c>
    </row>
    <row r="44" spans="1:2" ht="14.25" customHeight="1">
      <c r="A44" s="1" t="s">
        <v>44</v>
      </c>
      <c r="B44" s="1">
        <v>7.6069999999999999E-2</v>
      </c>
    </row>
    <row r="45" spans="1:2" ht="14.25" customHeight="1">
      <c r="A45" s="1" t="s">
        <v>45</v>
      </c>
      <c r="B45" s="1">
        <v>28.651</v>
      </c>
    </row>
    <row r="46" spans="1:2" ht="14.25" customHeight="1">
      <c r="A46" s="1" t="s">
        <v>46</v>
      </c>
      <c r="B46" s="1">
        <v>2.9319999999999999</v>
      </c>
    </row>
    <row r="47" spans="1:2" ht="14.25" customHeight="1">
      <c r="A47" s="1" t="s">
        <v>47</v>
      </c>
      <c r="B47" s="1">
        <v>0.15970000000000001</v>
      </c>
    </row>
    <row r="48" spans="1:2" ht="14.25" customHeight="1">
      <c r="A48" s="1" t="s">
        <v>48</v>
      </c>
      <c r="B48" s="1">
        <v>0.12939999999999999</v>
      </c>
    </row>
    <row r="49" spans="1:2" ht="14.25" customHeight="1">
      <c r="A49" s="1" t="s">
        <v>49</v>
      </c>
      <c r="B49" s="1">
        <v>0.15809999999999999</v>
      </c>
    </row>
    <row r="50" spans="1:2" ht="14.25" customHeight="1">
      <c r="A50" s="1" t="s">
        <v>50</v>
      </c>
      <c r="B50" s="1">
        <v>3.0459999999999998</v>
      </c>
    </row>
    <row r="51" spans="1:2" ht="14.25" customHeight="1">
      <c r="A51" s="1" t="s">
        <v>51</v>
      </c>
      <c r="B51" s="1">
        <v>12.427</v>
      </c>
    </row>
    <row r="52" spans="1:2" ht="14.25" customHeight="1">
      <c r="A52" s="1" t="s">
        <v>52</v>
      </c>
      <c r="B52" s="1">
        <v>27.28</v>
      </c>
    </row>
    <row r="53" spans="1:2" ht="14.25" customHeight="1">
      <c r="A53" s="1" t="s">
        <v>53</v>
      </c>
      <c r="B53" s="1">
        <v>0.33760000000000001</v>
      </c>
    </row>
    <row r="54" spans="1:2" ht="14.25" customHeight="1">
      <c r="A54" s="1" t="s">
        <v>54</v>
      </c>
      <c r="B54" s="1">
        <v>0.72519999999999996</v>
      </c>
    </row>
    <row r="55" spans="1:2" ht="14.25" customHeight="1">
      <c r="A55" s="1" t="s">
        <v>55</v>
      </c>
      <c r="B55" s="1">
        <v>95.3</v>
      </c>
    </row>
    <row r="56" spans="1:2" ht="14.25" customHeight="1">
      <c r="A56" s="1" t="s">
        <v>56</v>
      </c>
      <c r="B56" s="1">
        <v>0.76819999999999999</v>
      </c>
    </row>
    <row r="57" spans="1:2" ht="14.25" customHeight="1">
      <c r="A57" s="1" t="s">
        <v>57</v>
      </c>
      <c r="B57" s="1">
        <v>42.88</v>
      </c>
    </row>
    <row r="58" spans="1:2" ht="14.25" customHeight="1">
      <c r="A58" s="1" t="s">
        <v>58</v>
      </c>
      <c r="B58" s="1">
        <v>2.149</v>
      </c>
    </row>
    <row r="59" spans="1:2" ht="14.25" customHeight="1">
      <c r="A59" s="1" t="s">
        <v>59</v>
      </c>
      <c r="B59" s="1">
        <v>10.688000000000001</v>
      </c>
    </row>
    <row r="60" spans="1:2" ht="14.25" customHeight="1">
      <c r="A60" s="1" t="s">
        <v>60</v>
      </c>
      <c r="B60" s="1">
        <v>6.4779999999999998</v>
      </c>
    </row>
    <row r="61" spans="1:2" ht="14.25" customHeight="1">
      <c r="A61" s="1" t="s">
        <v>61</v>
      </c>
      <c r="B61" s="1">
        <v>0.43459999999999999</v>
      </c>
    </row>
    <row r="62" spans="1:2" ht="14.25" customHeight="1">
      <c r="A62" s="1" t="s">
        <v>62</v>
      </c>
      <c r="B62" s="1">
        <v>5.25</v>
      </c>
    </row>
    <row r="63" spans="1:2" ht="14.25" customHeight="1">
      <c r="A63" s="1" t="s">
        <v>63</v>
      </c>
      <c r="B63" s="1">
        <v>2.4569999999999999</v>
      </c>
    </row>
    <row r="64" spans="1:2" ht="14.25" customHeight="1">
      <c r="A64" s="1" t="s">
        <v>64</v>
      </c>
      <c r="B64" s="1">
        <v>2.76</v>
      </c>
    </row>
    <row r="65" spans="1:2" ht="14.25" customHeight="1">
      <c r="A65" s="1" t="s">
        <v>65</v>
      </c>
      <c r="B65" s="1">
        <v>0.3241</v>
      </c>
    </row>
    <row r="66" spans="1:2" ht="14.25" customHeight="1">
      <c r="A66" s="1" t="s">
        <v>66</v>
      </c>
      <c r="B66" s="1">
        <v>448.7</v>
      </c>
    </row>
    <row r="67" spans="1:2" ht="14.25" customHeight="1">
      <c r="A67" s="1" t="s">
        <v>67</v>
      </c>
      <c r="B67" s="1">
        <v>220.08</v>
      </c>
    </row>
    <row r="68" spans="1:2" ht="14.25" customHeight="1">
      <c r="A68" s="1" t="s">
        <v>68</v>
      </c>
      <c r="B68" s="1">
        <v>0.22470000000000001</v>
      </c>
    </row>
    <row r="69" spans="1:2" ht="14.25" customHeight="1">
      <c r="A69" s="1" t="s">
        <v>69</v>
      </c>
      <c r="B69" s="1">
        <v>58.9</v>
      </c>
    </row>
    <row r="70" spans="1:2" ht="14.25" customHeight="1">
      <c r="A70" s="1" t="s">
        <v>70</v>
      </c>
      <c r="B70" s="1">
        <v>7.2400000000000006E-2</v>
      </c>
    </row>
    <row r="71" spans="1:2" ht="14.25" customHeight="1">
      <c r="A71" s="1" t="s">
        <v>71</v>
      </c>
      <c r="B71" s="1">
        <v>460.4</v>
      </c>
    </row>
    <row r="72" spans="1:2" ht="14.25" customHeight="1">
      <c r="A72" s="1" t="s">
        <v>72</v>
      </c>
      <c r="B72" s="1">
        <v>6.5199999999999994E-2</v>
      </c>
    </row>
    <row r="73" spans="1:2" ht="14.25" customHeight="1">
      <c r="A73" s="1" t="s">
        <v>73</v>
      </c>
      <c r="B73" s="1">
        <v>3.3896000000000003E-2</v>
      </c>
    </row>
    <row r="74" spans="1:2" ht="14.25" customHeight="1">
      <c r="A74" s="1" t="s">
        <v>74</v>
      </c>
      <c r="B74" s="1">
        <v>11.16</v>
      </c>
    </row>
    <row r="75" spans="1:2" ht="14.25" customHeight="1">
      <c r="A75" s="1" t="s">
        <v>75</v>
      </c>
      <c r="B75" s="1">
        <v>0.86460000000000004</v>
      </c>
    </row>
    <row r="76" spans="1:2" ht="14.25" customHeight="1">
      <c r="A76" s="1" t="s">
        <v>76</v>
      </c>
      <c r="B76" s="1">
        <v>0.10144</v>
      </c>
    </row>
    <row r="77" spans="1:2" ht="14.25" customHeight="1">
      <c r="A77" s="1" t="s">
        <v>77</v>
      </c>
      <c r="B77" s="1">
        <v>1556.27</v>
      </c>
    </row>
    <row r="78" spans="1:2" ht="14.25" customHeight="1">
      <c r="A78" s="1" t="s">
        <v>78</v>
      </c>
      <c r="B78" s="1">
        <v>0.49330000000000002</v>
      </c>
    </row>
    <row r="79" spans="1:2" ht="14.25" customHeight="1">
      <c r="A79" s="1" t="s">
        <v>79</v>
      </c>
      <c r="B79" s="1">
        <v>380</v>
      </c>
    </row>
    <row r="80" spans="1:2" ht="14.25" customHeight="1">
      <c r="A80" s="1" t="s">
        <v>80</v>
      </c>
      <c r="B80" s="1">
        <v>8.453E-4</v>
      </c>
    </row>
    <row r="81" spans="1:2" ht="14.25" customHeight="1">
      <c r="A81" s="1" t="s">
        <v>81</v>
      </c>
      <c r="B81" s="1">
        <v>0.68940000000000001</v>
      </c>
    </row>
    <row r="82" spans="1:2" ht="14.25" customHeight="1">
      <c r="A82" s="1" t="s">
        <v>82</v>
      </c>
      <c r="B82" s="1">
        <v>0.35289999999999999</v>
      </c>
    </row>
    <row r="83" spans="1:2" ht="14.25" customHeight="1">
      <c r="A83" s="1" t="s">
        <v>83</v>
      </c>
      <c r="B83" s="1">
        <v>58.61</v>
      </c>
    </row>
    <row r="84" spans="1:2" ht="14.25" customHeight="1">
      <c r="A84" s="1" t="s">
        <v>84</v>
      </c>
      <c r="B84" s="1">
        <v>57.21</v>
      </c>
    </row>
    <row r="85" spans="1:2" ht="14.25" customHeight="1">
      <c r="A85" s="1" t="s">
        <v>85</v>
      </c>
      <c r="B85" s="1">
        <v>2.1510000000000001E-3</v>
      </c>
    </row>
    <row r="86" spans="1:2" ht="14.25" customHeight="1">
      <c r="A86" s="1" t="s">
        <v>86</v>
      </c>
      <c r="B86" s="1">
        <v>61.8</v>
      </c>
    </row>
    <row r="87" spans="1:2" ht="14.25" customHeight="1">
      <c r="A87" s="1" t="s">
        <v>87</v>
      </c>
      <c r="B87" s="1">
        <v>417.3</v>
      </c>
    </row>
    <row r="88" spans="1:2" ht="14.25" customHeight="1">
      <c r="A88" s="1" t="s">
        <v>88</v>
      </c>
      <c r="B88" s="1">
        <v>0.9234</v>
      </c>
    </row>
    <row r="89" spans="1:2" ht="14.25" customHeight="1">
      <c r="A89" s="1" t="s">
        <v>89</v>
      </c>
      <c r="B89" s="1">
        <v>0.34760000000000002</v>
      </c>
    </row>
    <row r="90" spans="1:2" ht="14.25" customHeight="1">
      <c r="A90" s="1" t="s">
        <v>90</v>
      </c>
      <c r="B90" s="1">
        <v>4.1820000000000004</v>
      </c>
    </row>
    <row r="91" spans="1:2" ht="14.25" customHeight="1">
      <c r="A91" s="1" t="s">
        <v>91</v>
      </c>
      <c r="B91" s="1">
        <v>4.3380000000000001E-5</v>
      </c>
    </row>
    <row r="92" spans="1:2" ht="14.25" customHeight="1">
      <c r="A92" s="1" t="s">
        <v>92</v>
      </c>
      <c r="B92" s="1">
        <v>0.13819999999999999</v>
      </c>
    </row>
    <row r="93" spans="1:2" ht="14.25" customHeight="1">
      <c r="A93" s="1" t="s">
        <v>93</v>
      </c>
      <c r="B93" s="1">
        <v>1.1850000000000001E-3</v>
      </c>
    </row>
    <row r="94" spans="1:2" ht="14.25" customHeight="1">
      <c r="A94" s="1" t="s">
        <v>94</v>
      </c>
      <c r="B94" s="1">
        <v>5.35</v>
      </c>
    </row>
    <row r="95" spans="1:2" ht="14.25" customHeight="1">
      <c r="A95" s="1" t="s">
        <v>95</v>
      </c>
      <c r="B95" s="1">
        <v>16.600000000000001</v>
      </c>
    </row>
    <row r="96" spans="1:2" ht="14.25" customHeight="1">
      <c r="A96" s="1" t="s">
        <v>96</v>
      </c>
      <c r="B96" s="1">
        <v>67322.97</v>
      </c>
    </row>
    <row r="97" spans="1:2" ht="14.25" customHeight="1">
      <c r="A97" s="1" t="s">
        <v>97</v>
      </c>
      <c r="B97" s="1">
        <v>17.649999999999999</v>
      </c>
    </row>
    <row r="98" spans="1:2" ht="14.25" customHeight="1">
      <c r="A98" s="1" t="s">
        <v>98</v>
      </c>
      <c r="B98" s="1">
        <v>5.4000000000000003E-3</v>
      </c>
    </row>
    <row r="99" spans="1:2" ht="14.25" customHeight="1">
      <c r="A99" s="1" t="s">
        <v>99</v>
      </c>
      <c r="B99" s="1">
        <v>1.7799999999999999E-6</v>
      </c>
    </row>
    <row r="100" spans="1:2" ht="14.25" customHeight="1">
      <c r="A100" s="1" t="s">
        <v>100</v>
      </c>
      <c r="B100" s="1">
        <v>2.777E-3</v>
      </c>
    </row>
    <row r="101" spans="1:2" ht="14.25" customHeight="1">
      <c r="A101" s="1" t="s">
        <v>101</v>
      </c>
      <c r="B101" s="1">
        <v>1370.28</v>
      </c>
    </row>
    <row r="102" spans="1:2" ht="14.25" customHeight="1">
      <c r="A102" s="1" t="s">
        <v>102</v>
      </c>
      <c r="B102" s="1">
        <v>0.73450000000000004</v>
      </c>
    </row>
    <row r="103" spans="1:2" ht="14.25" hidden="1" customHeight="1">
      <c r="A103" s="1" t="s">
        <v>103</v>
      </c>
      <c r="B103" s="1">
        <v>29.33</v>
      </c>
    </row>
    <row r="104" spans="1:2" ht="14.25" customHeight="1">
      <c r="A104" s="1" t="s">
        <v>104</v>
      </c>
      <c r="B104" s="1">
        <v>1.0003</v>
      </c>
    </row>
    <row r="105" spans="1:2" ht="14.25" customHeight="1">
      <c r="A105" s="1" t="s">
        <v>105</v>
      </c>
      <c r="B105" s="1">
        <v>0.21560000000000001</v>
      </c>
    </row>
    <row r="106" spans="1:2" ht="14.25" customHeight="1">
      <c r="A106" s="1" t="s">
        <v>106</v>
      </c>
      <c r="B106" s="1">
        <v>0.38290000000000002</v>
      </c>
    </row>
    <row r="107" spans="1:2" ht="14.25" customHeight="1">
      <c r="A107" s="1" t="s">
        <v>107</v>
      </c>
      <c r="B107" s="1">
        <v>3.3719999999999999</v>
      </c>
    </row>
    <row r="108" spans="1:2" ht="14.25" customHeight="1">
      <c r="A108" s="1" t="s">
        <v>108</v>
      </c>
      <c r="B108" s="1">
        <v>1.0707</v>
      </c>
    </row>
    <row r="109" spans="1:2" ht="14.25" customHeight="1">
      <c r="A109" s="1" t="s">
        <v>109</v>
      </c>
      <c r="B109" s="1">
        <v>3.1559999999999998E-2</v>
      </c>
    </row>
    <row r="110" spans="1:2" ht="14.25" customHeight="1">
      <c r="A110" s="1" t="s">
        <v>110</v>
      </c>
      <c r="B110" s="1">
        <v>0.30940000000000001</v>
      </c>
    </row>
    <row r="111" spans="1:2" ht="14.25" customHeight="1">
      <c r="A111" s="1" t="s">
        <v>111</v>
      </c>
      <c r="B111" s="1">
        <v>0.25009999999999999</v>
      </c>
    </row>
    <row r="112" spans="1:2" ht="14.25" customHeight="1">
      <c r="A112" s="1" t="s">
        <v>112</v>
      </c>
      <c r="B112" s="1">
        <v>0.38590000000000002</v>
      </c>
    </row>
    <row r="113" spans="1:2" ht="14.25" customHeight="1">
      <c r="A113" s="1" t="s">
        <v>113</v>
      </c>
      <c r="B113" s="1">
        <v>0.1502</v>
      </c>
    </row>
    <row r="114" spans="1:2" ht="14.25" customHeight="1">
      <c r="A114" s="1" t="s">
        <v>114</v>
      </c>
      <c r="B114" s="1">
        <v>3.3889999999999998</v>
      </c>
    </row>
    <row r="115" spans="1:2" ht="14.25" customHeight="1">
      <c r="A115" s="1" t="s">
        <v>115</v>
      </c>
      <c r="B115" s="1">
        <v>1.7930999999999999E-2</v>
      </c>
    </row>
    <row r="116" spans="1:2" ht="14.25" customHeight="1">
      <c r="A116" s="1" t="s">
        <v>116</v>
      </c>
      <c r="B116" s="1">
        <v>7.7109999999999998E-2</v>
      </c>
    </row>
    <row r="117" spans="1:2" ht="14.25" customHeight="1">
      <c r="A117" s="1" t="s">
        <v>117</v>
      </c>
      <c r="B117" s="1">
        <v>1.7545999999999999</v>
      </c>
    </row>
    <row r="118" spans="1:2" ht="14.25" customHeight="1">
      <c r="A118" s="1" t="s">
        <v>118</v>
      </c>
      <c r="B118" s="1">
        <v>1.0548999999999999</v>
      </c>
    </row>
    <row r="119" spans="1:2" ht="14.25" customHeight="1">
      <c r="A119" s="1" t="s">
        <v>119</v>
      </c>
      <c r="B119" s="1">
        <v>89.06</v>
      </c>
    </row>
    <row r="120" spans="1:2" ht="14.25" customHeight="1">
      <c r="A120" s="1" t="s">
        <v>120</v>
      </c>
      <c r="B120" s="1">
        <v>8.1799999999999998E-3</v>
      </c>
    </row>
    <row r="121" spans="1:2" ht="14.25" customHeight="1">
      <c r="A121" s="1" t="s">
        <v>121</v>
      </c>
      <c r="B121" s="1">
        <v>0.19556000000000001</v>
      </c>
    </row>
    <row r="122" spans="1:2" ht="14.25" customHeight="1">
      <c r="A122" s="1" t="s">
        <v>122</v>
      </c>
      <c r="B122" s="1">
        <v>18.12</v>
      </c>
    </row>
    <row r="123" spans="1:2" ht="14.25" customHeight="1">
      <c r="A123" s="1" t="s">
        <v>123</v>
      </c>
      <c r="B123" s="1">
        <v>0.76119999999999999</v>
      </c>
    </row>
    <row r="124" spans="1:2" ht="14.25" customHeight="1">
      <c r="A124" s="1" t="s">
        <v>124</v>
      </c>
      <c r="B124" s="1">
        <v>0.85140000000000005</v>
      </c>
    </row>
    <row r="125" spans="1:2" ht="14.25" customHeight="1">
      <c r="A125" s="1" t="s">
        <v>125</v>
      </c>
      <c r="B125" s="1">
        <v>0.39450000000000002</v>
      </c>
    </row>
    <row r="126" spans="1:2" ht="14.25" customHeight="1">
      <c r="A126" s="1" t="s">
        <v>126</v>
      </c>
      <c r="B126" s="1">
        <v>0.60709999999999997</v>
      </c>
    </row>
    <row r="127" spans="1:2" ht="14.25" customHeight="1">
      <c r="A127" s="1" t="s">
        <v>127</v>
      </c>
      <c r="B127" s="1">
        <v>0.13719999999999999</v>
      </c>
    </row>
    <row r="128" spans="1:2" ht="14.25" customHeight="1">
      <c r="A128" s="1" t="s">
        <v>128</v>
      </c>
      <c r="B128" s="1">
        <v>0.51529999999999998</v>
      </c>
    </row>
    <row r="129" spans="1:2" ht="14.25" customHeight="1">
      <c r="A129" s="1" t="s">
        <v>129</v>
      </c>
      <c r="B129" s="1">
        <v>5.1509999999999998</v>
      </c>
    </row>
    <row r="130" spans="1:2" ht="14.25" customHeight="1">
      <c r="A130" s="1" t="s">
        <v>130</v>
      </c>
      <c r="B130" s="1">
        <v>9.6150000000000002</v>
      </c>
    </row>
    <row r="131" spans="1:2" ht="14.25" customHeight="1">
      <c r="A131" s="1" t="s">
        <v>131</v>
      </c>
      <c r="B131" s="1">
        <v>1.0188999999999999</v>
      </c>
    </row>
    <row r="132" spans="1:2" ht="14.25" customHeight="1">
      <c r="A132" s="1" t="s">
        <v>132</v>
      </c>
      <c r="B132" s="1">
        <v>0.22184999999999999</v>
      </c>
    </row>
    <row r="133" spans="1:2" ht="14.25" customHeight="1">
      <c r="A133" s="1" t="s">
        <v>133</v>
      </c>
      <c r="B133" s="1">
        <v>39.5</v>
      </c>
    </row>
    <row r="134" spans="1:2" ht="14.25" customHeight="1">
      <c r="A134" s="1" t="s">
        <v>134</v>
      </c>
      <c r="B134" s="1">
        <v>7.1330000000000005E-2</v>
      </c>
    </row>
    <row r="135" spans="1:2" ht="14.25" customHeight="1">
      <c r="A135" s="1" t="s">
        <v>135</v>
      </c>
      <c r="B135" s="1">
        <v>24.82</v>
      </c>
    </row>
    <row r="136" spans="1:2" ht="14.25" customHeight="1">
      <c r="A136" s="1" t="s">
        <v>136</v>
      </c>
      <c r="B136" s="1">
        <v>2.9220000000000002</v>
      </c>
    </row>
    <row r="137" spans="1:2" ht="14.25" customHeight="1">
      <c r="A137" s="1" t="s">
        <v>137</v>
      </c>
      <c r="B137" s="1">
        <v>2.1389999999999998E-3</v>
      </c>
    </row>
    <row r="138" spans="1:2" ht="14.25" customHeight="1">
      <c r="A138" s="1" t="s">
        <v>138</v>
      </c>
      <c r="B138" s="1">
        <v>6.5430000000000001</v>
      </c>
    </row>
    <row r="139" spans="1:2" ht="14.25" customHeight="1">
      <c r="A139" s="1" t="s">
        <v>139</v>
      </c>
      <c r="B139" s="1">
        <v>5.2729999999999999E-2</v>
      </c>
    </row>
    <row r="140" spans="1:2" ht="14.25" customHeight="1">
      <c r="A140" s="1" t="s">
        <v>140</v>
      </c>
      <c r="B140" s="1">
        <v>1.511E-2</v>
      </c>
    </row>
    <row r="141" spans="1:2" ht="14.25" customHeight="1">
      <c r="A141" s="1" t="s">
        <v>141</v>
      </c>
      <c r="B141" s="1">
        <v>0.58079999999999998</v>
      </c>
    </row>
    <row r="142" spans="1:2" ht="14.25" customHeight="1">
      <c r="A142" s="1" t="s">
        <v>142</v>
      </c>
      <c r="B142" s="1">
        <v>3.5999999999999997E-2</v>
      </c>
    </row>
    <row r="143" spans="1:2" ht="14.25" customHeight="1">
      <c r="A143" s="1" t="s">
        <v>143</v>
      </c>
      <c r="B143" s="1">
        <v>4.054E-2</v>
      </c>
    </row>
    <row r="144" spans="1:2" ht="14.25" customHeight="1">
      <c r="A144" s="1" t="s">
        <v>144</v>
      </c>
      <c r="B144" s="1">
        <v>0.23860000000000001</v>
      </c>
    </row>
    <row r="145" spans="1:2" ht="14.25" customHeight="1">
      <c r="A145" s="1" t="s">
        <v>145</v>
      </c>
      <c r="B145" s="1">
        <v>0.18284</v>
      </c>
    </row>
    <row r="146" spans="1:2" ht="14.25" customHeight="1">
      <c r="A146" s="1" t="s">
        <v>146</v>
      </c>
      <c r="B146" s="1">
        <v>16.736999999999998</v>
      </c>
    </row>
    <row r="147" spans="1:2" ht="14.25" customHeight="1">
      <c r="A147" s="1" t="s">
        <v>147</v>
      </c>
      <c r="B147" s="1">
        <v>9.6000000000000002E-2</v>
      </c>
    </row>
    <row r="148" spans="1:2" ht="14.25" customHeight="1">
      <c r="A148" s="1" t="s">
        <v>148</v>
      </c>
      <c r="B148" s="1">
        <v>9.9710000000000001</v>
      </c>
    </row>
    <row r="149" spans="1:2" ht="14.25" customHeight="1">
      <c r="A149" s="1" t="s">
        <v>149</v>
      </c>
      <c r="B149" s="1">
        <v>0.3044</v>
      </c>
    </row>
    <row r="150" spans="1:2" ht="14.25" customHeight="1">
      <c r="A150" s="1" t="s">
        <v>150</v>
      </c>
      <c r="B150" s="1">
        <v>0.33260000000000001</v>
      </c>
    </row>
    <row r="151" spans="1:2" ht="14.25" customHeight="1">
      <c r="A151" s="1" t="s">
        <v>151</v>
      </c>
      <c r="B151" s="1">
        <v>3.65</v>
      </c>
    </row>
    <row r="152" spans="1:2" ht="14.25" customHeight="1">
      <c r="A152" s="1" t="s">
        <v>152</v>
      </c>
      <c r="B152" s="1">
        <v>5.806</v>
      </c>
    </row>
    <row r="153" spans="1:2" ht="14.25" customHeight="1">
      <c r="A153" s="1" t="s">
        <v>153</v>
      </c>
      <c r="B153" s="1">
        <v>0.9214</v>
      </c>
    </row>
    <row r="154" spans="1:2" ht="14.25" customHeight="1">
      <c r="A154" s="1" t="s">
        <v>154</v>
      </c>
      <c r="B154" s="1">
        <v>68.36</v>
      </c>
    </row>
    <row r="155" spans="1:2" ht="14.25" customHeight="1">
      <c r="A155" s="1" t="s">
        <v>155</v>
      </c>
      <c r="B155" s="1">
        <v>0.71350000000000002</v>
      </c>
    </row>
    <row r="156" spans="1:2" ht="14.25" customHeight="1">
      <c r="A156" s="1" t="s">
        <v>156</v>
      </c>
      <c r="B156" s="1">
        <v>0.5867</v>
      </c>
    </row>
    <row r="157" spans="1:2" ht="14.25" customHeight="1">
      <c r="A157" s="1" t="s">
        <v>157</v>
      </c>
      <c r="B157" s="1">
        <v>21.47</v>
      </c>
    </row>
    <row r="158" spans="1:2" ht="14.25" customHeight="1">
      <c r="A158" s="1" t="s">
        <v>158</v>
      </c>
      <c r="B158" s="1">
        <v>30.21</v>
      </c>
    </row>
    <row r="159" spans="1:2" ht="14.25" customHeight="1">
      <c r="A159" s="1" t="s">
        <v>159</v>
      </c>
      <c r="B159" s="1">
        <v>3.85</v>
      </c>
    </row>
    <row r="160" spans="1:2" ht="14.25" customHeight="1">
      <c r="A160" s="1" t="s">
        <v>160</v>
      </c>
      <c r="B160" s="1">
        <v>3.6650000000000002E-4</v>
      </c>
    </row>
    <row r="161" spans="1:2" ht="14.25" customHeight="1">
      <c r="A161" s="1" t="s">
        <v>161</v>
      </c>
      <c r="B161" s="1">
        <v>0.21129999999999999</v>
      </c>
    </row>
    <row r="162" spans="1:2" ht="14.25" customHeight="1">
      <c r="A162" s="1" t="s">
        <v>162</v>
      </c>
      <c r="B162" s="1">
        <v>1.1037999999999999</v>
      </c>
    </row>
    <row r="163" spans="1:2" ht="14.25" customHeight="1">
      <c r="A163" s="1" t="s">
        <v>163</v>
      </c>
      <c r="B163" s="1">
        <v>0.16789999999999999</v>
      </c>
    </row>
    <row r="164" spans="1:2" ht="14.25" customHeight="1">
      <c r="A164" s="1" t="s">
        <v>164</v>
      </c>
      <c r="B164" s="1">
        <v>3.8690000000000003E-4</v>
      </c>
    </row>
    <row r="165" spans="1:2" ht="14.25" customHeight="1">
      <c r="A165" s="1" t="s">
        <v>165</v>
      </c>
      <c r="B165" s="1">
        <v>1.9709999999999998E-2</v>
      </c>
    </row>
    <row r="166" spans="1:2" ht="14.25" customHeight="1">
      <c r="A166" s="1" t="s">
        <v>166</v>
      </c>
      <c r="B166" s="1">
        <v>3.8330000000000002</v>
      </c>
    </row>
    <row r="167" spans="1:2" ht="14.25" customHeight="1">
      <c r="A167" s="1" t="s">
        <v>167</v>
      </c>
      <c r="B167" s="1">
        <v>35.01</v>
      </c>
    </row>
    <row r="168" spans="1:2" ht="14.25" customHeight="1">
      <c r="A168" s="1" t="s">
        <v>168</v>
      </c>
      <c r="B168" s="1">
        <v>12.2</v>
      </c>
    </row>
    <row r="169" spans="1:2" ht="14.25" customHeight="1">
      <c r="A169" s="1" t="s">
        <v>169</v>
      </c>
      <c r="B169" s="1">
        <v>79.180000000000007</v>
      </c>
    </row>
    <row r="170" spans="1:2" ht="14.25" customHeight="1">
      <c r="A170" s="1" t="s">
        <v>170</v>
      </c>
      <c r="B170" s="1">
        <v>4.5699999999999998E-2</v>
      </c>
    </row>
    <row r="171" spans="1:2" ht="14.25" customHeight="1">
      <c r="A171" s="1" t="s">
        <v>171</v>
      </c>
      <c r="B171" s="1">
        <v>11.651</v>
      </c>
    </row>
    <row r="172" spans="1:2" ht="14.25" customHeight="1">
      <c r="A172" s="1" t="s">
        <v>172</v>
      </c>
      <c r="B172" s="1">
        <v>3577.99</v>
      </c>
    </row>
    <row r="173" spans="1:2" ht="14.25" customHeight="1">
      <c r="A173" s="1" t="s">
        <v>173</v>
      </c>
      <c r="B173" s="1">
        <v>1.0843</v>
      </c>
    </row>
    <row r="174" spans="1:2" ht="14.25" customHeight="1">
      <c r="A174" s="1" t="s">
        <v>174</v>
      </c>
      <c r="B174" s="1">
        <v>50.61</v>
      </c>
    </row>
    <row r="175" spans="1:2" ht="14.25" hidden="1" customHeight="1">
      <c r="A175" s="1" t="s">
        <v>175</v>
      </c>
      <c r="B175" s="1">
        <v>31.75</v>
      </c>
    </row>
    <row r="176" spans="1:2" ht="14.25" customHeight="1">
      <c r="A176" s="1" t="s">
        <v>176</v>
      </c>
      <c r="B176" s="1">
        <v>0.99770000000000003</v>
      </c>
    </row>
    <row r="177" spans="1:2" ht="14.25" customHeight="1">
      <c r="A177" s="1" t="s">
        <v>177</v>
      </c>
      <c r="B177" s="1">
        <v>1.7462</v>
      </c>
    </row>
    <row r="178" spans="1:2" ht="14.25" customHeight="1">
      <c r="A178" s="1" t="s">
        <v>178</v>
      </c>
      <c r="B178" s="1">
        <v>0.40939999999999999</v>
      </c>
    </row>
    <row r="179" spans="1:2" ht="14.25" customHeight="1">
      <c r="A179" s="1" t="s">
        <v>179</v>
      </c>
      <c r="B179" s="1">
        <v>7.6659999999999999E-4</v>
      </c>
    </row>
    <row r="180" spans="1:2" ht="14.25" customHeight="1">
      <c r="A180" s="1" t="s">
        <v>180</v>
      </c>
      <c r="B180" s="1">
        <v>0.1515</v>
      </c>
    </row>
    <row r="181" spans="1:2" ht="14.25" customHeight="1">
      <c r="A181" s="1" t="s">
        <v>181</v>
      </c>
      <c r="B181" s="1">
        <v>9.9149999999999991</v>
      </c>
    </row>
    <row r="182" spans="1:2" ht="14.25" customHeight="1">
      <c r="A182" s="1" t="s">
        <v>182</v>
      </c>
      <c r="B182" s="1">
        <v>3.8679999999999999E-2</v>
      </c>
    </row>
    <row r="183" spans="1:2" ht="14.25" customHeight="1">
      <c r="A183" s="1" t="s">
        <v>183</v>
      </c>
      <c r="B183" s="1">
        <v>2.1280000000000001</v>
      </c>
    </row>
    <row r="184" spans="1:2" ht="14.25" customHeight="1">
      <c r="A184" s="1" t="s">
        <v>184</v>
      </c>
      <c r="B184" s="1">
        <v>0.5373</v>
      </c>
    </row>
    <row r="185" spans="1:2" ht="14.25" customHeight="1">
      <c r="A185" s="1" t="s">
        <v>185</v>
      </c>
      <c r="B185" s="1">
        <v>0.122</v>
      </c>
    </row>
    <row r="186" spans="1:2" ht="14.25" customHeight="1">
      <c r="A186" s="1" t="s">
        <v>186</v>
      </c>
      <c r="B186" s="1">
        <v>1.6479999999999999E-4</v>
      </c>
    </row>
    <row r="187" spans="1:2" ht="14.25" customHeight="1">
      <c r="A187" s="1" t="s">
        <v>187</v>
      </c>
      <c r="B187" s="1">
        <v>1.222</v>
      </c>
    </row>
    <row r="188" spans="1:2" ht="14.25" customHeight="1">
      <c r="A188" s="1" t="s">
        <v>188</v>
      </c>
      <c r="B188" s="1">
        <v>1.0418000000000001</v>
      </c>
    </row>
    <row r="189" spans="1:2" ht="14.25" customHeight="1">
      <c r="A189" s="1" t="s">
        <v>189</v>
      </c>
      <c r="B189" s="1">
        <v>4.5940000000000003</v>
      </c>
    </row>
    <row r="190" spans="1:2" ht="14.25" customHeight="1">
      <c r="A190" s="1" t="s">
        <v>190</v>
      </c>
      <c r="B190" s="1">
        <v>2.7779999999999999E-2</v>
      </c>
    </row>
    <row r="191" spans="1:2" ht="14.25" customHeight="1">
      <c r="A191" s="1" t="s">
        <v>191</v>
      </c>
      <c r="B191" s="1">
        <v>0.68959999999999999</v>
      </c>
    </row>
    <row r="192" spans="1:2" ht="14.25" customHeight="1">
      <c r="A192" s="1" t="s">
        <v>192</v>
      </c>
      <c r="B192" s="1">
        <v>0.63959999999999995</v>
      </c>
    </row>
    <row r="193" spans="1:2" ht="14.25" customHeight="1">
      <c r="A193" s="1" t="s">
        <v>193</v>
      </c>
      <c r="B193" s="1">
        <v>2.09</v>
      </c>
    </row>
    <row r="194" spans="1:2" ht="14.25" customHeight="1">
      <c r="A194" s="1" t="s">
        <v>194</v>
      </c>
      <c r="B194" s="1">
        <v>5.9049999999999997E-3</v>
      </c>
    </row>
    <row r="195" spans="1:2" ht="14.25" customHeight="1">
      <c r="A195" s="1" t="s">
        <v>195</v>
      </c>
      <c r="B195" s="1">
        <v>9.1720000000000006</v>
      </c>
    </row>
    <row r="196" spans="1:2" ht="14.25" customHeight="1">
      <c r="A196" s="1" t="s">
        <v>196</v>
      </c>
      <c r="B196" s="1">
        <v>4.6960000000000002E-2</v>
      </c>
    </row>
    <row r="197" spans="1:2" ht="14.25" customHeight="1">
      <c r="A197" s="1" t="s">
        <v>197</v>
      </c>
      <c r="B197" s="1">
        <v>3.2629999999999999</v>
      </c>
    </row>
    <row r="198" spans="1:2" ht="14.25" customHeight="1">
      <c r="A198" s="1" t="s">
        <v>198</v>
      </c>
      <c r="B198" s="1">
        <v>7.3440000000000003</v>
      </c>
    </row>
    <row r="199" spans="1:2" ht="14.25" customHeight="1">
      <c r="A199" s="1" t="s">
        <v>199</v>
      </c>
      <c r="B199" s="1">
        <v>1.18</v>
      </c>
    </row>
    <row r="200" spans="1:2" ht="14.25" customHeight="1">
      <c r="A200" s="1" t="s">
        <v>200</v>
      </c>
      <c r="B200" s="1">
        <v>2.479E-2</v>
      </c>
    </row>
    <row r="201" spans="1:2" ht="14.25" customHeight="1">
      <c r="A201" s="1" t="s">
        <v>201</v>
      </c>
      <c r="B201" s="1">
        <v>1.085</v>
      </c>
    </row>
    <row r="202" spans="1:2" ht="14.25" customHeight="1">
      <c r="A202" s="1" t="s">
        <v>202</v>
      </c>
      <c r="B202" s="1">
        <v>0.49430000000000002</v>
      </c>
    </row>
    <row r="203" spans="1:2" ht="14.25" customHeight="1">
      <c r="A203" s="1" t="s">
        <v>203</v>
      </c>
      <c r="B203" s="1">
        <v>0.65390000000000004</v>
      </c>
    </row>
    <row r="204" spans="1:2" ht="14.25" customHeight="1">
      <c r="A204" s="1" t="s">
        <v>204</v>
      </c>
      <c r="B204" s="1">
        <v>0.31309999999999999</v>
      </c>
    </row>
    <row r="205" spans="1:2" ht="14.25" customHeight="1">
      <c r="A205" s="1" t="s">
        <v>205</v>
      </c>
      <c r="B205" s="1">
        <v>56.01</v>
      </c>
    </row>
    <row r="206" spans="1:2" ht="14.25" customHeight="1">
      <c r="A206" s="1" t="s">
        <v>206</v>
      </c>
      <c r="B206" s="1">
        <v>398</v>
      </c>
    </row>
    <row r="207" spans="1:2" ht="14.25" customHeight="1">
      <c r="A207" s="1" t="s">
        <v>207</v>
      </c>
      <c r="B207" s="1">
        <v>6.1310000000000002</v>
      </c>
    </row>
    <row r="208" spans="1:2" ht="14.25" customHeight="1">
      <c r="A208" s="1" t="s">
        <v>208</v>
      </c>
      <c r="B208" s="1">
        <v>0.30719999999999997</v>
      </c>
    </row>
    <row r="209" spans="1:2" ht="14.25" customHeight="1">
      <c r="A209" s="1" t="s">
        <v>209</v>
      </c>
      <c r="B209" s="1">
        <v>1.9390000000000001</v>
      </c>
    </row>
    <row r="210" spans="1:2" ht="14.25" customHeight="1">
      <c r="A210" s="1" t="s">
        <v>210</v>
      </c>
      <c r="B210" s="1">
        <v>1.2330000000000001E-2</v>
      </c>
    </row>
    <row r="211" spans="1:2" ht="14.25" customHeight="1">
      <c r="A211" s="1" t="s">
        <v>211</v>
      </c>
      <c r="B211" s="1">
        <v>1.7923</v>
      </c>
    </row>
    <row r="212" spans="1:2" ht="14.25" customHeight="1">
      <c r="A212" s="1" t="s">
        <v>212</v>
      </c>
      <c r="B212" s="1">
        <v>0.22159999999999999</v>
      </c>
    </row>
    <row r="213" spans="1:2" ht="14.25" customHeight="1">
      <c r="A213" s="1" t="s">
        <v>213</v>
      </c>
      <c r="B213" s="1">
        <v>0.11700000000000001</v>
      </c>
    </row>
    <row r="214" spans="1:2" ht="14.25" customHeight="1">
      <c r="A214" s="1" t="s">
        <v>214</v>
      </c>
      <c r="B214" s="1">
        <v>0.84230000000000005</v>
      </c>
    </row>
    <row r="215" spans="1:2" ht="14.25" customHeight="1">
      <c r="A215" s="1" t="s">
        <v>215</v>
      </c>
      <c r="B215" s="1">
        <v>0.46939999999999998</v>
      </c>
    </row>
    <row r="216" spans="1:2" ht="14.25" customHeight="1">
      <c r="A216" s="1" t="s">
        <v>216</v>
      </c>
      <c r="B216" s="1">
        <v>0.75600000000000001</v>
      </c>
    </row>
    <row r="217" spans="1:2" ht="14.25" customHeight="1">
      <c r="A217" s="1" t="s">
        <v>217</v>
      </c>
      <c r="B217" s="1">
        <v>2.202</v>
      </c>
    </row>
    <row r="218" spans="1:2" ht="14.25" customHeight="1">
      <c r="A218" s="1" t="s">
        <v>218</v>
      </c>
      <c r="B218" s="1">
        <v>0.41739999999999999</v>
      </c>
    </row>
    <row r="219" spans="1:2" ht="14.25" customHeight="1">
      <c r="A219" s="1" t="s">
        <v>219</v>
      </c>
      <c r="B219" s="1">
        <v>4.67</v>
      </c>
    </row>
    <row r="220" spans="1:2" ht="14.25" customHeight="1">
      <c r="A220" s="1" t="s">
        <v>220</v>
      </c>
      <c r="B220" s="1">
        <v>1.3366</v>
      </c>
    </row>
    <row r="221" spans="1:2" ht="14.25" customHeight="1">
      <c r="A221" s="1" t="s">
        <v>221</v>
      </c>
      <c r="B221" s="1">
        <v>4.2199999999999998E-3</v>
      </c>
    </row>
    <row r="222" spans="1:2" ht="14.25" customHeight="1">
      <c r="A222" s="1" t="s">
        <v>222</v>
      </c>
      <c r="B222" s="1">
        <v>13.045</v>
      </c>
    </row>
    <row r="223" spans="1:2" ht="14.25" customHeight="1">
      <c r="A223" s="1" t="s">
        <v>223</v>
      </c>
      <c r="B223" s="1">
        <v>0.3231</v>
      </c>
    </row>
    <row r="224" spans="1:2" ht="14.25" customHeight="1">
      <c r="A224" s="1" t="s">
        <v>224</v>
      </c>
      <c r="B224" s="1">
        <v>7.7049999999999993E-2</v>
      </c>
    </row>
    <row r="225" spans="1:2" ht="14.25" customHeight="1">
      <c r="A225" s="1" t="s">
        <v>225</v>
      </c>
      <c r="B225" s="1">
        <v>0.63227</v>
      </c>
    </row>
    <row r="226" spans="1:2" ht="14.25" customHeight="1">
      <c r="A226" s="1" t="s">
        <v>226</v>
      </c>
      <c r="B226" s="1">
        <v>114.97</v>
      </c>
    </row>
    <row r="227" spans="1:2" ht="14.25" customHeight="1">
      <c r="A227" s="1" t="s">
        <v>227</v>
      </c>
      <c r="B227" s="1">
        <v>3.1800999999999999</v>
      </c>
    </row>
    <row r="228" spans="1:2" ht="14.25" customHeight="1">
      <c r="A228" s="1" t="s">
        <v>228</v>
      </c>
      <c r="B228" s="1">
        <v>39.409999999999997</v>
      </c>
    </row>
    <row r="229" spans="1:2" ht="14.25" customHeight="1">
      <c r="A229" s="1" t="s">
        <v>229</v>
      </c>
      <c r="B229" s="1">
        <v>1.2189999999999999E-2</v>
      </c>
    </row>
    <row r="230" spans="1:2" ht="14.25" customHeight="1">
      <c r="A230" s="1" t="s">
        <v>230</v>
      </c>
      <c r="B230" s="1">
        <v>0.33710000000000001</v>
      </c>
    </row>
    <row r="231" spans="1:2" ht="14.25" customHeight="1">
      <c r="A231" s="1" t="s">
        <v>231</v>
      </c>
      <c r="B231" s="1">
        <v>5.9279999999999999E-2</v>
      </c>
    </row>
    <row r="232" spans="1:2" ht="14.25" customHeight="1">
      <c r="A232" s="1" t="s">
        <v>232</v>
      </c>
      <c r="B232" s="1">
        <v>9.1450000000000004E-3</v>
      </c>
    </row>
    <row r="233" spans="1:2" ht="14.25" customHeight="1">
      <c r="A233" s="1" t="s">
        <v>233</v>
      </c>
      <c r="B233" s="1">
        <v>3.8789999999999998E-2</v>
      </c>
    </row>
    <row r="234" spans="1:2" ht="14.25" customHeight="1">
      <c r="A234" s="1" t="s">
        <v>234</v>
      </c>
      <c r="B234" s="1">
        <v>2.4167000000000001E-2</v>
      </c>
    </row>
    <row r="235" spans="1:2" ht="14.25" customHeight="1">
      <c r="A235" s="1" t="s">
        <v>235</v>
      </c>
      <c r="B235" s="1">
        <v>0.58819999999999995</v>
      </c>
    </row>
    <row r="236" spans="1:2" ht="14.25" customHeight="1">
      <c r="A236" s="1" t="s">
        <v>236</v>
      </c>
      <c r="B236" s="1">
        <v>4.0739999999999998E-2</v>
      </c>
    </row>
    <row r="237" spans="1:2" ht="14.25" customHeight="1">
      <c r="A237" s="1" t="s">
        <v>237</v>
      </c>
      <c r="B237" s="1">
        <v>2.8328000000000002</v>
      </c>
    </row>
    <row r="238" spans="1:2" ht="14.25" customHeight="1">
      <c r="A238" s="1" t="s">
        <v>238</v>
      </c>
      <c r="B238" s="1">
        <v>0.59179999999999999</v>
      </c>
    </row>
    <row r="239" spans="1:2" ht="14.25" customHeight="1">
      <c r="A239" s="1" t="s">
        <v>239</v>
      </c>
      <c r="B239" s="1">
        <v>2.6829999999999998</v>
      </c>
    </row>
    <row r="240" spans="1:2" ht="14.25" customHeight="1">
      <c r="A240" s="1" t="s">
        <v>240</v>
      </c>
      <c r="B240" s="1">
        <v>0.96799999999999997</v>
      </c>
    </row>
    <row r="241" spans="1:2" ht="14.25" customHeight="1">
      <c r="A241" s="1" t="s">
        <v>241</v>
      </c>
      <c r="B241" s="1">
        <v>1.7310000000000001</v>
      </c>
    </row>
    <row r="242" spans="1:2" ht="14.25" customHeight="1">
      <c r="A242" s="1" t="s">
        <v>242</v>
      </c>
      <c r="B242" s="1">
        <v>0.62509999999999999</v>
      </c>
    </row>
    <row r="243" spans="1:2" ht="14.25" customHeight="1">
      <c r="A243" s="1" t="s">
        <v>243</v>
      </c>
      <c r="B243" s="1">
        <v>8.1650000000000004E-3</v>
      </c>
    </row>
    <row r="244" spans="1:2" ht="14.25" customHeight="1">
      <c r="A244" s="1" t="s">
        <v>244</v>
      </c>
      <c r="B244" s="1">
        <v>0.30669999999999997</v>
      </c>
    </row>
    <row r="245" spans="1:2" ht="14.25" customHeight="1">
      <c r="A245" s="1" t="s">
        <v>245</v>
      </c>
      <c r="B245" s="1">
        <v>0.34870000000000001</v>
      </c>
    </row>
    <row r="246" spans="1:2" ht="14.25" customHeight="1">
      <c r="A246" s="1" t="s">
        <v>246</v>
      </c>
      <c r="B246" s="1">
        <v>0.82399999999999995</v>
      </c>
    </row>
    <row r="247" spans="1:2" ht="14.25" customHeight="1">
      <c r="A247" s="1" t="s">
        <v>247</v>
      </c>
      <c r="B247" s="1">
        <v>88.38</v>
      </c>
    </row>
    <row r="248" spans="1:2" ht="14.25" customHeight="1">
      <c r="A248" s="1" t="s">
        <v>248</v>
      </c>
      <c r="B248" s="1">
        <v>53.38</v>
      </c>
    </row>
    <row r="249" spans="1:2" ht="14.25" customHeight="1">
      <c r="A249" s="1" t="s">
        <v>249</v>
      </c>
      <c r="B249" s="1">
        <v>2.964</v>
      </c>
    </row>
    <row r="250" spans="1:2" ht="14.25" customHeight="1">
      <c r="A250" s="1" t="s">
        <v>250</v>
      </c>
      <c r="B250" s="1">
        <v>3.2290000000000001</v>
      </c>
    </row>
    <row r="251" spans="1:2" ht="14.25" customHeight="1">
      <c r="A251" s="1" t="s">
        <v>251</v>
      </c>
      <c r="B251" s="1">
        <v>0.51431000000000004</v>
      </c>
    </row>
    <row r="252" spans="1:2" ht="14.25" customHeight="1">
      <c r="A252" s="1" t="s">
        <v>252</v>
      </c>
      <c r="B252" s="1">
        <v>2.7049999999999999E-3</v>
      </c>
    </row>
    <row r="253" spans="1:2" ht="14.25" customHeight="1">
      <c r="A253" s="1" t="s">
        <v>253</v>
      </c>
      <c r="B253" s="1">
        <v>1.2489E-2</v>
      </c>
    </row>
    <row r="254" spans="1:2" ht="14.25" customHeight="1">
      <c r="A254" s="1" t="s">
        <v>254</v>
      </c>
      <c r="B254" s="1">
        <v>8.9499999999999996E-4</v>
      </c>
    </row>
    <row r="255" spans="1:2" ht="14.25" customHeight="1">
      <c r="A255" s="1" t="s">
        <v>255</v>
      </c>
      <c r="B255" s="1">
        <v>6.0800000000000003E-3</v>
      </c>
    </row>
    <row r="256" spans="1:2" ht="14.25" customHeight="1">
      <c r="A256" s="1" t="s">
        <v>256</v>
      </c>
      <c r="B256" s="1">
        <v>20.245000000000001</v>
      </c>
    </row>
    <row r="257" spans="1:2" ht="14.25" customHeight="1">
      <c r="A257" s="1" t="s">
        <v>257</v>
      </c>
      <c r="B257" s="1">
        <v>1.4570000000000001</v>
      </c>
    </row>
    <row r="258" spans="1:2" ht="14.25" customHeight="1">
      <c r="A258" s="1" t="s">
        <v>258</v>
      </c>
      <c r="B258" s="1">
        <v>0.35659999999999997</v>
      </c>
    </row>
    <row r="259" spans="1:2" ht="14.25" customHeight="1">
      <c r="A259" s="1" t="s">
        <v>259</v>
      </c>
      <c r="B259" s="1">
        <v>0.10936999999999999</v>
      </c>
    </row>
    <row r="260" spans="1:2" ht="14.25" customHeight="1">
      <c r="A260" s="1" t="s">
        <v>260</v>
      </c>
      <c r="B260" s="1">
        <v>13.752000000000001</v>
      </c>
    </row>
    <row r="261" spans="1:2" ht="14.25" customHeight="1">
      <c r="A261" s="1" t="s">
        <v>261</v>
      </c>
      <c r="B261" s="1">
        <v>1.754</v>
      </c>
    </row>
    <row r="262" spans="1:2" ht="14.25" customHeight="1">
      <c r="A262" s="1" t="s">
        <v>262</v>
      </c>
      <c r="B262" s="1">
        <v>0.32940000000000003</v>
      </c>
    </row>
    <row r="263" spans="1:2" ht="14.25" customHeight="1">
      <c r="A263" s="1" t="s">
        <v>263</v>
      </c>
      <c r="B263" s="1">
        <v>1.7490000000000001</v>
      </c>
    </row>
    <row r="264" spans="1:2" ht="14.25" customHeight="1">
      <c r="A264" s="1" t="s">
        <v>264</v>
      </c>
      <c r="B264" s="1">
        <v>2.2279</v>
      </c>
    </row>
    <row r="265" spans="1:2" ht="14.25" customHeight="1">
      <c r="A265" s="1" t="s">
        <v>265</v>
      </c>
      <c r="B265" s="1">
        <v>0.48010000000000003</v>
      </c>
    </row>
    <row r="266" spans="1:2" ht="14.25" customHeight="1">
      <c r="A266" s="1" t="s">
        <v>266</v>
      </c>
      <c r="B266" s="1">
        <v>90.45</v>
      </c>
    </row>
    <row r="267" spans="1:2" ht="14.25" customHeight="1">
      <c r="A267" s="1" t="s">
        <v>267</v>
      </c>
      <c r="B267" s="1">
        <v>0.11310000000000001</v>
      </c>
    </row>
    <row r="268" spans="1:2" ht="14.25" customHeight="1">
      <c r="A268" s="1" t="s">
        <v>268</v>
      </c>
      <c r="B268" s="1">
        <v>0.83840000000000003</v>
      </c>
    </row>
    <row r="269" spans="1:2" ht="14.25" customHeight="1">
      <c r="A269" s="1" t="s">
        <v>269</v>
      </c>
      <c r="B269" s="1">
        <v>1.9039999999999999E-4</v>
      </c>
    </row>
    <row r="270" spans="1:2" ht="14.25" customHeight="1">
      <c r="A270" s="1" t="s">
        <v>270</v>
      </c>
      <c r="B270" s="1">
        <v>1.3225</v>
      </c>
    </row>
    <row r="271" spans="1:2" ht="14.25" customHeight="1">
      <c r="A271" s="1" t="s">
        <v>271</v>
      </c>
      <c r="B271" s="1">
        <v>0.66339999999999999</v>
      </c>
    </row>
    <row r="272" spans="1:2" ht="14.25" customHeight="1">
      <c r="A272" s="1" t="s">
        <v>272</v>
      </c>
      <c r="B272" s="1">
        <v>2.7250000000000001</v>
      </c>
    </row>
    <row r="273" spans="1:2" ht="14.25" customHeight="1">
      <c r="A273" s="1" t="s">
        <v>273</v>
      </c>
      <c r="B273" s="1">
        <v>4.7270000000000003</v>
      </c>
    </row>
    <row r="274" spans="1:2" ht="14.25" customHeight="1">
      <c r="A274" s="1" t="s">
        <v>274</v>
      </c>
      <c r="B274" s="1">
        <v>1.1309</v>
      </c>
    </row>
    <row r="275" spans="1:2" ht="14.25" customHeight="1">
      <c r="A275" s="1" t="s">
        <v>275</v>
      </c>
      <c r="B275" s="1">
        <v>0.67490000000000006</v>
      </c>
    </row>
    <row r="276" spans="1:2" ht="14.25" customHeight="1">
      <c r="A276" s="1" t="s">
        <v>276</v>
      </c>
      <c r="B276" s="1">
        <v>5.6959999999999997E-3</v>
      </c>
    </row>
    <row r="277" spans="1:2" ht="14.25" customHeight="1">
      <c r="A277" s="1" t="s">
        <v>277</v>
      </c>
      <c r="B277" s="1">
        <v>0.44779999999999998</v>
      </c>
    </row>
    <row r="278" spans="1:2" ht="14.25" customHeight="1">
      <c r="A278" s="1" t="s">
        <v>278</v>
      </c>
      <c r="B278" s="1">
        <v>2.7440000000000002</v>
      </c>
    </row>
    <row r="279" spans="1:2" ht="14.25" customHeight="1">
      <c r="A279" s="1" t="s">
        <v>279</v>
      </c>
      <c r="B279" s="1">
        <v>0.48609999999999998</v>
      </c>
    </row>
    <row r="280" spans="1:2" ht="14.25" customHeight="1">
      <c r="A280" s="1" t="s">
        <v>280</v>
      </c>
      <c r="B280" s="1">
        <v>8.9529999999999998E-2</v>
      </c>
    </row>
    <row r="281" spans="1:2" ht="14.25" customHeight="1">
      <c r="A281" s="1" t="s">
        <v>281</v>
      </c>
      <c r="B281" s="1">
        <v>8.1820000000000004E-2</v>
      </c>
    </row>
    <row r="282" spans="1:2" ht="14.25" customHeight="1">
      <c r="A282" s="1" t="s">
        <v>282</v>
      </c>
      <c r="B282" s="1">
        <v>5.5364999999999998E-2</v>
      </c>
    </row>
    <row r="283" spans="1:2" ht="14.25" customHeight="1">
      <c r="A283" s="1" t="s">
        <v>283</v>
      </c>
      <c r="B283" s="1">
        <v>5.254E-3</v>
      </c>
    </row>
    <row r="284" spans="1:2" ht="14.25" customHeight="1">
      <c r="A284" s="1" t="s">
        <v>284</v>
      </c>
      <c r="B284" s="1">
        <v>1.3399000000000001</v>
      </c>
    </row>
    <row r="285" spans="1:2" ht="14.25" customHeight="1">
      <c r="A285" s="1" t="s">
        <v>285</v>
      </c>
      <c r="B285" s="1">
        <v>0.14168</v>
      </c>
    </row>
    <row r="286" spans="1:2" ht="14.25" customHeight="1">
      <c r="A286" s="1" t="s">
        <v>286</v>
      </c>
      <c r="B286" s="1">
        <v>3.4499999999999999E-3</v>
      </c>
    </row>
    <row r="287" spans="1:2" ht="14.25" customHeight="1">
      <c r="A287" s="1" t="s">
        <v>287</v>
      </c>
      <c r="B287" s="1">
        <v>2095</v>
      </c>
    </row>
    <row r="288" spans="1:2" ht="14.25" customHeight="1">
      <c r="A288" s="1" t="s">
        <v>288</v>
      </c>
      <c r="B288" s="1">
        <v>22.36</v>
      </c>
    </row>
    <row r="289" spans="1:2" ht="14.25" customHeight="1">
      <c r="A289" s="1" t="s">
        <v>289</v>
      </c>
      <c r="B289" s="1">
        <v>0.40050000000000002</v>
      </c>
    </row>
    <row r="290" spans="1:2" ht="14.25" customHeight="1">
      <c r="A290" s="1" t="s">
        <v>290</v>
      </c>
      <c r="B290" s="1">
        <v>24.535</v>
      </c>
    </row>
    <row r="291" spans="1:2" ht="14.25" customHeight="1">
      <c r="A291" s="1" t="s">
        <v>291</v>
      </c>
      <c r="B291" s="1">
        <v>2.157</v>
      </c>
    </row>
    <row r="292" spans="1:2" ht="14.25" customHeight="1">
      <c r="A292" s="1" t="s">
        <v>292</v>
      </c>
      <c r="B292" s="1">
        <v>0.83399999999999996</v>
      </c>
    </row>
    <row r="293" spans="1:2" ht="14.25" customHeight="1">
      <c r="A293" s="1" t="s">
        <v>293</v>
      </c>
      <c r="B293" s="1">
        <v>2.2240000000000002</v>
      </c>
    </row>
    <row r="294" spans="1:2" ht="14.25" customHeight="1">
      <c r="A294" s="1" t="s">
        <v>294</v>
      </c>
      <c r="B294" s="1">
        <v>1.66E-3</v>
      </c>
    </row>
    <row r="295" spans="1:2" ht="14.25" customHeight="1">
      <c r="A295" s="1" t="s">
        <v>295</v>
      </c>
      <c r="B295" s="1">
        <v>2.5200000000000001E-3</v>
      </c>
    </row>
    <row r="296" spans="1:2" ht="14.25" customHeight="1">
      <c r="A296" s="1" t="s">
        <v>296</v>
      </c>
      <c r="B296" s="1">
        <v>4.3440000000000003</v>
      </c>
    </row>
    <row r="297" spans="1:2" ht="14.25" customHeight="1">
      <c r="A297" s="1" t="s">
        <v>297</v>
      </c>
      <c r="B297" s="1">
        <v>0.35499999999999998</v>
      </c>
    </row>
    <row r="298" spans="1:2" ht="14.25" customHeight="1">
      <c r="A298" s="1" t="s">
        <v>298</v>
      </c>
      <c r="B298" s="1">
        <v>17.86</v>
      </c>
    </row>
    <row r="299" spans="1:2" ht="14.25" customHeight="1">
      <c r="A299" s="1" t="s">
        <v>299</v>
      </c>
      <c r="B299" s="1">
        <v>1.482</v>
      </c>
    </row>
    <row r="300" spans="1:2" ht="14.25" customHeight="1">
      <c r="A300" s="1" t="s">
        <v>300</v>
      </c>
      <c r="B300" s="1">
        <v>0.78237000000000001</v>
      </c>
    </row>
    <row r="301" spans="1:2" ht="14.25" customHeight="1">
      <c r="A301" s="1" t="s">
        <v>301</v>
      </c>
      <c r="B301" s="1">
        <v>0.156</v>
      </c>
    </row>
    <row r="302" spans="1:2" ht="14.25" customHeight="1">
      <c r="A302" s="1" t="s">
        <v>302</v>
      </c>
      <c r="B302" s="1">
        <v>33.880000000000003</v>
      </c>
    </row>
    <row r="303" spans="1:2" ht="14.25" customHeight="1">
      <c r="A303" s="1" t="s">
        <v>303</v>
      </c>
      <c r="B303" s="1">
        <v>7.0301000000000001E-3</v>
      </c>
    </row>
    <row r="304" spans="1:2" ht="14.25" customHeight="1">
      <c r="A304" s="1" t="s">
        <v>304</v>
      </c>
      <c r="B304" s="1">
        <v>1.4091</v>
      </c>
    </row>
    <row r="305" spans="1:2" ht="14.25" customHeight="1">
      <c r="A305" s="1" t="s">
        <v>305</v>
      </c>
      <c r="B305" s="1">
        <v>0.3241</v>
      </c>
    </row>
    <row r="306" spans="1:2" ht="14.25" customHeight="1">
      <c r="A306" s="1" t="s">
        <v>306</v>
      </c>
      <c r="B306" s="1">
        <v>0.54359999999999997</v>
      </c>
    </row>
    <row r="307" spans="1:2" ht="14.25" customHeight="1">
      <c r="A307" s="1" t="s">
        <v>307</v>
      </c>
      <c r="B307" s="1">
        <v>0.2021</v>
      </c>
    </row>
    <row r="308" spans="1:2" ht="14.25" customHeight="1">
      <c r="A308" s="1" t="s">
        <v>308</v>
      </c>
      <c r="B308" s="1">
        <v>1.0298</v>
      </c>
    </row>
    <row r="309" spans="1:2" ht="14.25" customHeight="1">
      <c r="A309" s="1" t="s">
        <v>309</v>
      </c>
      <c r="B309" s="1">
        <v>0.21279999999999999</v>
      </c>
    </row>
    <row r="310" spans="1:2" ht="14.25" customHeight="1">
      <c r="A310" s="1" t="s">
        <v>310</v>
      </c>
      <c r="B310" s="1">
        <v>5.5270000000000001</v>
      </c>
    </row>
    <row r="311" spans="1:2" ht="14.25" customHeight="1">
      <c r="A311" s="1" t="s">
        <v>311</v>
      </c>
      <c r="B311" s="1">
        <v>1.1519999999999999</v>
      </c>
    </row>
    <row r="312" spans="1:2" ht="14.25" customHeight="1">
      <c r="A312" s="1" t="s">
        <v>312</v>
      </c>
      <c r="B312" s="1">
        <v>0.33366000000000001</v>
      </c>
    </row>
    <row r="313" spans="1:2" ht="14.25" customHeight="1">
      <c r="A313" s="1" t="s">
        <v>313</v>
      </c>
      <c r="B313" s="1">
        <v>3.3119999999999997E-2</v>
      </c>
    </row>
    <row r="314" spans="1:2" ht="14.25" customHeight="1">
      <c r="A314" s="1" t="s">
        <v>314</v>
      </c>
      <c r="B314" s="1">
        <v>0.42420000000000002</v>
      </c>
    </row>
    <row r="315" spans="1:2" ht="14.25" customHeight="1">
      <c r="A315" s="1" t="s">
        <v>315</v>
      </c>
      <c r="B315" s="1">
        <v>0.3246</v>
      </c>
    </row>
    <row r="316" spans="1:2" ht="14.25" customHeight="1">
      <c r="A316" s="1" t="s">
        <v>316</v>
      </c>
      <c r="B316" s="1">
        <v>2.5460000000000001E-3</v>
      </c>
    </row>
    <row r="317" spans="1:2" ht="14.25" customHeight="1">
      <c r="A317" s="1" t="s">
        <v>317</v>
      </c>
      <c r="B317" s="1">
        <v>3.8580000000000001</v>
      </c>
    </row>
    <row r="318" spans="1:2" ht="14.25" customHeight="1">
      <c r="A318" s="1" t="s">
        <v>318</v>
      </c>
      <c r="B318" s="1">
        <v>85.620999999999995</v>
      </c>
    </row>
    <row r="319" spans="1:2" ht="14.25" customHeight="1">
      <c r="A319" s="1" t="s">
        <v>319</v>
      </c>
      <c r="B319" s="1">
        <v>1.8718999999999999</v>
      </c>
    </row>
    <row r="320" spans="1:2" ht="14.25" customHeight="1">
      <c r="A320" s="1" t="s">
        <v>320</v>
      </c>
      <c r="B320" s="1">
        <v>1.6054999999999999</v>
      </c>
    </row>
    <row r="321" spans="1:2" ht="14.25" customHeight="1">
      <c r="A321" s="1" t="s">
        <v>321</v>
      </c>
      <c r="B321" s="1">
        <v>0.1497</v>
      </c>
    </row>
    <row r="322" spans="1:2" ht="14.25" customHeight="1">
      <c r="A322" s="1" t="s">
        <v>322</v>
      </c>
      <c r="B322" s="1">
        <v>2063</v>
      </c>
    </row>
    <row r="323" spans="1:2" ht="14.25" customHeight="1">
      <c r="A323" s="1" t="s">
        <v>323</v>
      </c>
      <c r="B323" s="1">
        <v>0.99960000000000004</v>
      </c>
    </row>
    <row r="324" spans="1:2" ht="14.25" customHeight="1">
      <c r="A324" s="1" t="s">
        <v>324</v>
      </c>
      <c r="B324" s="1">
        <v>0.27129999999999999</v>
      </c>
    </row>
    <row r="325" spans="1:2" ht="14.25" customHeight="1">
      <c r="A325" s="1" t="s">
        <v>325</v>
      </c>
      <c r="B325" s="1">
        <v>3.1534</v>
      </c>
    </row>
    <row r="326" spans="1:2" ht="14.25" customHeight="1">
      <c r="A326" s="1" t="s">
        <v>326</v>
      </c>
      <c r="B326" s="1">
        <v>5.9229999999999998E-2</v>
      </c>
    </row>
    <row r="327" spans="1:2" ht="14.25" customHeight="1">
      <c r="A327" s="1" t="s">
        <v>327</v>
      </c>
      <c r="B327" s="1">
        <v>7.9899999999999997E-6</v>
      </c>
    </row>
    <row r="328" spans="1:2" ht="14.25" customHeight="1">
      <c r="A328" s="1" t="s">
        <v>328</v>
      </c>
      <c r="B328" s="1">
        <v>4.5999999999999999E-3</v>
      </c>
    </row>
    <row r="329" spans="1:2" ht="14.25" customHeight="1">
      <c r="A329" s="1" t="s">
        <v>329</v>
      </c>
      <c r="B329" s="1">
        <v>1.61643</v>
      </c>
    </row>
    <row r="330" spans="1:2" ht="14.25" customHeight="1">
      <c r="A330" s="1" t="s">
        <v>330</v>
      </c>
      <c r="B330" s="1">
        <v>0.16450000000000001</v>
      </c>
    </row>
    <row r="331" spans="1:2" ht="14.25" customHeight="1">
      <c r="A331" s="1" t="s">
        <v>331</v>
      </c>
      <c r="B331" s="1">
        <v>1.8498000000000001</v>
      </c>
    </row>
    <row r="332" spans="1:2" ht="14.25" customHeight="1">
      <c r="A332" s="1" t="s">
        <v>332</v>
      </c>
      <c r="B332" s="1">
        <v>0.40400000000000003</v>
      </c>
    </row>
    <row r="333" spans="1:2" ht="14.25" customHeight="1">
      <c r="A333" s="1" t="s">
        <v>333</v>
      </c>
      <c r="B333" s="1">
        <v>0.51259999999999994</v>
      </c>
    </row>
    <row r="334" spans="1:2" ht="14.25" customHeight="1">
      <c r="A334" s="1" t="s">
        <v>334</v>
      </c>
      <c r="B334" s="1">
        <v>0.23469999999999999</v>
      </c>
    </row>
    <row r="335" spans="1:2" ht="14.25" customHeight="1">
      <c r="A335" s="1" t="s">
        <v>335</v>
      </c>
      <c r="B335" s="1">
        <v>0.20230000000000001</v>
      </c>
    </row>
    <row r="336" spans="1:2" ht="14.25" customHeight="1">
      <c r="A336" s="1" t="s">
        <v>336</v>
      </c>
      <c r="B336" s="1">
        <v>1.0943000000000001</v>
      </c>
    </row>
    <row r="337" spans="1:2" ht="14.25" customHeight="1">
      <c r="A337" s="1" t="s">
        <v>337</v>
      </c>
      <c r="B337" s="1">
        <v>0.26960000000000001</v>
      </c>
    </row>
    <row r="338" spans="1:2" ht="14.25" customHeight="1">
      <c r="A338" s="1" t="s">
        <v>338</v>
      </c>
      <c r="B338" s="1">
        <v>0.2402</v>
      </c>
    </row>
    <row r="339" spans="1:2" ht="14.25" customHeight="1">
      <c r="A339" s="1" t="s">
        <v>339</v>
      </c>
      <c r="B339" s="1">
        <v>2.4910000000000002E-2</v>
      </c>
    </row>
    <row r="340" spans="1:2" ht="14.25" customHeight="1">
      <c r="A340" s="1" t="s">
        <v>340</v>
      </c>
      <c r="B340" s="1">
        <v>2.1497000000000002</v>
      </c>
    </row>
    <row r="341" spans="1:2" ht="14.25" customHeight="1">
      <c r="A341" s="1" t="s">
        <v>341</v>
      </c>
      <c r="B341" s="1">
        <v>3.0880000000000001</v>
      </c>
    </row>
    <row r="342" spans="1:2" ht="14.25" customHeight="1">
      <c r="A342" s="1" t="s">
        <v>342</v>
      </c>
      <c r="B342" s="1">
        <v>0.38040000000000002</v>
      </c>
    </row>
    <row r="343" spans="1:2" ht="14.25" customHeight="1">
      <c r="A343" s="1" t="s">
        <v>343</v>
      </c>
      <c r="B343" s="1">
        <v>10.683999999999999</v>
      </c>
    </row>
    <row r="344" spans="1:2" ht="14.25" customHeight="1">
      <c r="A344" s="1" t="s">
        <v>344</v>
      </c>
      <c r="B344" s="1">
        <v>0.55400000000000005</v>
      </c>
    </row>
    <row r="345" spans="1:2" ht="14.25" customHeight="1">
      <c r="A345" s="1" t="s">
        <v>345</v>
      </c>
      <c r="B345" s="1">
        <v>4.218</v>
      </c>
    </row>
    <row r="346" spans="1:2" ht="14.25" customHeight="1">
      <c r="A346" s="1" t="s">
        <v>346</v>
      </c>
      <c r="B346" s="1">
        <v>0.57240000000000002</v>
      </c>
    </row>
    <row r="347" spans="1:2" ht="14.25" customHeight="1">
      <c r="A347" s="1" t="s">
        <v>347</v>
      </c>
      <c r="B347" s="1">
        <v>8.2319999999999993</v>
      </c>
    </row>
    <row r="348" spans="1:2" ht="14.25" customHeight="1">
      <c r="A348" s="1" t="s">
        <v>348</v>
      </c>
      <c r="B348" s="1">
        <v>0.6512</v>
      </c>
    </row>
    <row r="349" spans="1:2" ht="14.25" customHeight="1">
      <c r="A349" s="1" t="s">
        <v>349</v>
      </c>
      <c r="B349" s="1">
        <v>2.3210000000000001E-2</v>
      </c>
    </row>
    <row r="350" spans="1:2" ht="14.25" customHeight="1">
      <c r="A350" s="1" t="s">
        <v>350</v>
      </c>
      <c r="B350" s="1">
        <v>1.3357000000000001E-2</v>
      </c>
    </row>
    <row r="351" spans="1:2" ht="14.25" customHeight="1">
      <c r="A351" s="1" t="s">
        <v>351</v>
      </c>
      <c r="B351" s="1">
        <v>132.69999999999999</v>
      </c>
    </row>
    <row r="352" spans="1:2" ht="14.25" customHeight="1">
      <c r="A352" s="1" t="s">
        <v>352</v>
      </c>
      <c r="B352" s="1">
        <v>5.3339999999999996</v>
      </c>
    </row>
    <row r="353" spans="1:2" ht="14.25" customHeight="1">
      <c r="A353" s="1" t="s">
        <v>353</v>
      </c>
      <c r="B353" s="1">
        <v>8.294E-2</v>
      </c>
    </row>
    <row r="354" spans="1:2" ht="14.25" customHeight="1">
      <c r="A354" s="1" t="s">
        <v>354</v>
      </c>
      <c r="B354" s="1">
        <v>2.4340000000000002</v>
      </c>
    </row>
    <row r="355" spans="1:2" ht="14.25" customHeight="1">
      <c r="A355" s="1" t="s">
        <v>355</v>
      </c>
      <c r="B355" s="1">
        <v>5.2400000000000002E-2</v>
      </c>
    </row>
    <row r="356" spans="1:2" ht="14.25" customHeight="1">
      <c r="A356" s="1" t="s">
        <v>356</v>
      </c>
      <c r="B356" s="1">
        <v>0.1482</v>
      </c>
    </row>
    <row r="357" spans="1:2" ht="14.25" customHeight="1">
      <c r="A357" s="1" t="s">
        <v>357</v>
      </c>
      <c r="B357" s="1">
        <v>1.1335999999999999</v>
      </c>
    </row>
    <row r="358" spans="1:2" ht="14.25" customHeight="1">
      <c r="A358" s="1" t="s">
        <v>358</v>
      </c>
      <c r="B358" s="1">
        <v>0.38590000000000002</v>
      </c>
    </row>
    <row r="359" spans="1:2" ht="14.25" customHeight="1">
      <c r="A359" s="1" t="s">
        <v>359</v>
      </c>
      <c r="B359" s="1">
        <v>2.7130000000000001E-3</v>
      </c>
    </row>
    <row r="360" spans="1:2" ht="14.25" customHeight="1">
      <c r="A360" s="1" t="s">
        <v>360</v>
      </c>
      <c r="B360" s="1">
        <v>4.1340000000000002E-2</v>
      </c>
    </row>
    <row r="361" spans="1:2" ht="14.25" customHeight="1">
      <c r="A361" s="1" t="s">
        <v>361</v>
      </c>
      <c r="B361" s="1">
        <v>9.2355000000000007E-2</v>
      </c>
    </row>
    <row r="362" spans="1:2" ht="14.25" customHeight="1">
      <c r="A362" s="1" t="s">
        <v>362</v>
      </c>
      <c r="B362" s="1">
        <v>4.7300000000000004</v>
      </c>
    </row>
    <row r="363" spans="1:2" ht="14.25" customHeight="1">
      <c r="A363" s="1" t="s">
        <v>363</v>
      </c>
      <c r="B363" s="1">
        <v>0.1293</v>
      </c>
    </row>
    <row r="364" spans="1:2" ht="14.25" customHeight="1">
      <c r="A364" s="1" t="s">
        <v>364</v>
      </c>
      <c r="B364" s="1">
        <v>14.44</v>
      </c>
    </row>
    <row r="365" spans="1:2" ht="14.25" customHeight="1">
      <c r="A365" s="1" t="s">
        <v>365</v>
      </c>
      <c r="B365" s="1">
        <v>0.26100000000000001</v>
      </c>
    </row>
    <row r="366" spans="1:2" ht="14.25" customHeight="1">
      <c r="A366" s="1" t="s">
        <v>366</v>
      </c>
      <c r="B366" s="1">
        <v>3.7160000000000002</v>
      </c>
    </row>
    <row r="367" spans="1:2" ht="14.25" customHeight="1">
      <c r="A367" s="1" t="s">
        <v>367</v>
      </c>
      <c r="B367" s="1">
        <v>7.3319999999999999</v>
      </c>
    </row>
    <row r="368" spans="1:2" ht="14.25" customHeight="1">
      <c r="A368" s="1" t="s">
        <v>368</v>
      </c>
      <c r="B368" s="1">
        <v>2.855</v>
      </c>
    </row>
    <row r="369" spans="1:2" ht="14.25" customHeight="1">
      <c r="A369" s="1" t="s">
        <v>369</v>
      </c>
      <c r="B369" s="1">
        <v>0.15947</v>
      </c>
    </row>
    <row r="370" spans="1:2" ht="14.25" customHeight="1">
      <c r="A370" s="1" t="s">
        <v>370</v>
      </c>
      <c r="B370" s="1">
        <v>31.58</v>
      </c>
    </row>
    <row r="371" spans="1:2" ht="14.25" customHeight="1">
      <c r="A371" s="1" t="s">
        <v>371</v>
      </c>
      <c r="B371" s="1">
        <v>4.1879999999999999E-3</v>
      </c>
    </row>
    <row r="372" spans="1:2" ht="14.25" customHeight="1">
      <c r="A372" s="1" t="s">
        <v>372</v>
      </c>
      <c r="B372" s="1">
        <v>5.5570000000000004</v>
      </c>
    </row>
    <row r="373" spans="1:2" ht="14.25" customHeight="1">
      <c r="A373" s="1" t="s">
        <v>373</v>
      </c>
      <c r="B373" s="1">
        <v>2.8400000000000002E-2</v>
      </c>
    </row>
    <row r="374" spans="1:2" ht="14.25" customHeight="1">
      <c r="A374" s="1" t="s">
        <v>374</v>
      </c>
      <c r="B374" s="1">
        <v>0.6804</v>
      </c>
    </row>
    <row r="375" spans="1:2" ht="14.25" customHeight="1">
      <c r="A375" s="1" t="s">
        <v>375</v>
      </c>
      <c r="B375" s="1">
        <v>6.98</v>
      </c>
    </row>
    <row r="376" spans="1:2" ht="14.25" customHeight="1">
      <c r="A376" s="1" t="s">
        <v>376</v>
      </c>
      <c r="B376" s="1">
        <v>0.69779999999999998</v>
      </c>
    </row>
    <row r="377" spans="1:2" ht="14.25" customHeight="1">
      <c r="A377" s="1" t="s">
        <v>377</v>
      </c>
      <c r="B377" s="1">
        <v>9.6769999999999998E-3</v>
      </c>
    </row>
    <row r="378" spans="1:2" ht="14.25" customHeight="1">
      <c r="A378" s="1" t="s">
        <v>378</v>
      </c>
      <c r="B378" s="1">
        <v>0.78849999999999998</v>
      </c>
    </row>
    <row r="379" spans="1:2" ht="14.25" customHeight="1">
      <c r="A379" s="1" t="s">
        <v>379</v>
      </c>
      <c r="B379" s="1">
        <v>0.80379999999999996</v>
      </c>
    </row>
    <row r="380" spans="1:2" ht="14.25" customHeight="1">
      <c r="A380" s="1" t="s">
        <v>380</v>
      </c>
      <c r="B380" s="1">
        <v>3.4499999999999998E-5</v>
      </c>
    </row>
    <row r="381" spans="1:2" ht="14.25" customHeight="1">
      <c r="A381" s="1" t="s">
        <v>381</v>
      </c>
      <c r="B381" s="1">
        <v>0.12235</v>
      </c>
    </row>
    <row r="382" spans="1:2" ht="14.25" customHeight="1">
      <c r="A382" s="1" t="s">
        <v>382</v>
      </c>
      <c r="B382" s="1">
        <v>6.7879999999999998E-3</v>
      </c>
    </row>
    <row r="383" spans="1:2" ht="14.25" customHeight="1">
      <c r="A383" s="1" t="s">
        <v>383</v>
      </c>
      <c r="B383" s="1">
        <v>5.0119999999999998E-2</v>
      </c>
    </row>
    <row r="384" spans="1:2" ht="14.25" customHeight="1">
      <c r="A384" s="1" t="s">
        <v>384</v>
      </c>
      <c r="B384" s="1">
        <v>4.4429999999999996</v>
      </c>
    </row>
    <row r="385" spans="1:2" ht="14.25" customHeight="1">
      <c r="A385" s="1" t="s">
        <v>385</v>
      </c>
      <c r="B385" s="1">
        <v>130.31</v>
      </c>
    </row>
    <row r="386" spans="1:2" ht="14.25" customHeight="1">
      <c r="A386" s="1" t="s">
        <v>386</v>
      </c>
      <c r="B386" s="1">
        <v>1.4694E-3</v>
      </c>
    </row>
    <row r="387" spans="1:2" ht="14.25" customHeight="1">
      <c r="A387" s="1" t="s">
        <v>387</v>
      </c>
      <c r="B387" s="1">
        <v>0.24442</v>
      </c>
    </row>
    <row r="388" spans="1:2" ht="14.25" customHeight="1">
      <c r="A388" s="1" t="s">
        <v>388</v>
      </c>
      <c r="B388" s="1">
        <v>34.64</v>
      </c>
    </row>
    <row r="389" spans="1:2" ht="14.25" customHeight="1">
      <c r="A389" s="1" t="s">
        <v>389</v>
      </c>
      <c r="B389" s="1">
        <v>0.30370000000000003</v>
      </c>
    </row>
    <row r="390" spans="1:2" ht="14.25" customHeight="1">
      <c r="A390" s="1" t="s">
        <v>390</v>
      </c>
      <c r="B390" s="1">
        <v>0.69179999999999997</v>
      </c>
    </row>
    <row r="391" spans="1:2" ht="14.25" customHeight="1">
      <c r="A391" s="1" t="s">
        <v>391</v>
      </c>
      <c r="B391" s="1">
        <v>1.0518E-2</v>
      </c>
    </row>
    <row r="392" spans="1:2" ht="14.25" customHeight="1">
      <c r="A392" s="1" t="s">
        <v>392</v>
      </c>
      <c r="B392" s="1">
        <v>0.80279999999999996</v>
      </c>
    </row>
    <row r="393" spans="1:2" ht="14.25" customHeight="1">
      <c r="A393" s="1" t="s">
        <v>393</v>
      </c>
      <c r="B393" s="1">
        <v>3.3969999999999998E-3</v>
      </c>
    </row>
    <row r="394" spans="1:2" ht="14.25" customHeight="1">
      <c r="A394" s="1" t="s">
        <v>394</v>
      </c>
      <c r="B394" s="1">
        <v>6.8940000000000001E-2</v>
      </c>
    </row>
    <row r="395" spans="1:2" ht="14.25" customHeight="1">
      <c r="A395" s="1" t="s">
        <v>395</v>
      </c>
      <c r="B395" s="1">
        <v>0.4904</v>
      </c>
    </row>
    <row r="396" spans="1:2" ht="14.25" customHeight="1">
      <c r="A396" s="1" t="s">
        <v>396</v>
      </c>
      <c r="B396" s="1">
        <v>1.508</v>
      </c>
    </row>
    <row r="397" spans="1:2" ht="14.25" customHeight="1">
      <c r="A397" s="1" t="s">
        <v>397</v>
      </c>
      <c r="B397" s="1">
        <v>1.7849999999999999</v>
      </c>
    </row>
    <row r="398" spans="1:2" ht="14.25" customHeight="1">
      <c r="A398" s="1" t="s">
        <v>398</v>
      </c>
      <c r="B398" s="1">
        <v>2.9842</v>
      </c>
    </row>
    <row r="399" spans="1:2" ht="14.25" customHeight="1">
      <c r="A399" s="1" t="s">
        <v>399</v>
      </c>
      <c r="B399" s="1">
        <v>1.4716</v>
      </c>
    </row>
    <row r="400" spans="1:2" ht="14.25" customHeight="1">
      <c r="A400" s="1" t="s">
        <v>400</v>
      </c>
      <c r="B400" s="1">
        <v>1.1613999999999999E-2</v>
      </c>
    </row>
    <row r="401" spans="1:2" ht="14.25" customHeight="1">
      <c r="A401" s="1" t="s">
        <v>401</v>
      </c>
      <c r="B401" s="1">
        <v>1.3720000000000001</v>
      </c>
    </row>
    <row r="402" spans="1:2" ht="14.25" customHeight="1">
      <c r="A402" s="1" t="s">
        <v>402</v>
      </c>
      <c r="B402" s="1">
        <v>0.996</v>
      </c>
    </row>
    <row r="403" spans="1:2" ht="14.25" customHeight="1">
      <c r="A403" s="1" t="s">
        <v>403</v>
      </c>
      <c r="B403" s="1">
        <v>37.369999999999997</v>
      </c>
    </row>
    <row r="404" spans="1:2" ht="14.25" customHeight="1">
      <c r="A404" s="1" t="s">
        <v>404</v>
      </c>
      <c r="B404" s="1">
        <v>4.7140000000000003E-3</v>
      </c>
    </row>
    <row r="405" spans="1:2" ht="14.25" customHeight="1">
      <c r="A405" s="1" t="s">
        <v>405</v>
      </c>
      <c r="B405" s="1">
        <v>1.673</v>
      </c>
    </row>
    <row r="406" spans="1:2" ht="14.25" customHeight="1">
      <c r="A406" s="1" t="s">
        <v>406</v>
      </c>
      <c r="B406" s="1">
        <v>8.9499999999999996E-2</v>
      </c>
    </row>
    <row r="407" spans="1:2" ht="14.25" customHeight="1">
      <c r="A407" s="1" t="s">
        <v>407</v>
      </c>
      <c r="B407" s="1">
        <v>0.17426</v>
      </c>
    </row>
    <row r="408" spans="1:2" ht="14.25" customHeight="1">
      <c r="A408" s="1" t="s">
        <v>408</v>
      </c>
      <c r="B408" s="1">
        <v>0.4753</v>
      </c>
    </row>
    <row r="409" spans="1:2" ht="14.25" customHeight="1">
      <c r="A409" s="1" t="s">
        <v>409</v>
      </c>
      <c r="B409" s="1">
        <v>1.1357999999999999</v>
      </c>
    </row>
    <row r="410" spans="1:2" ht="14.25" customHeight="1">
      <c r="A410" s="1" t="s">
        <v>410</v>
      </c>
      <c r="B410" s="1">
        <v>0.25559999999999999</v>
      </c>
    </row>
    <row r="411" spans="1:2" ht="14.25" customHeight="1">
      <c r="A411" s="1" t="s">
        <v>411</v>
      </c>
      <c r="B411" s="1">
        <v>3.1199999999999999E-3</v>
      </c>
    </row>
    <row r="412" spans="1:2" ht="14.25" customHeight="1">
      <c r="A412" s="1" t="s">
        <v>412</v>
      </c>
      <c r="B412" s="1">
        <v>8.1759999999999999E-2</v>
      </c>
    </row>
    <row r="413" spans="1:2" ht="14.25" customHeight="1">
      <c r="A413" s="1" t="s">
        <v>413</v>
      </c>
      <c r="B413" s="1">
        <v>2.2789999999999999</v>
      </c>
    </row>
    <row r="414" spans="1:2" ht="14.25" customHeight="1">
      <c r="A414" s="1" t="s">
        <v>414</v>
      </c>
      <c r="B414" s="1">
        <v>15.46</v>
      </c>
    </row>
    <row r="415" spans="1:2" ht="14.25" customHeight="1">
      <c r="A415" s="1" t="s">
        <v>415</v>
      </c>
      <c r="B415" s="1">
        <v>0.52629999999999999</v>
      </c>
    </row>
    <row r="416" spans="1:2" ht="14.25" customHeight="1">
      <c r="A416" s="1" t="s">
        <v>416</v>
      </c>
      <c r="B416" s="1">
        <v>2.7060000000000001E-2</v>
      </c>
    </row>
    <row r="417" spans="1:2" ht="14.25" customHeight="1">
      <c r="A417" s="1" t="s">
        <v>417</v>
      </c>
      <c r="B417" s="1">
        <v>1.3818999999999999</v>
      </c>
    </row>
    <row r="418" spans="1:2" ht="14.25" customHeight="1">
      <c r="A418" s="1" t="s">
        <v>418</v>
      </c>
      <c r="B418" s="1">
        <v>4.0599999999999996</v>
      </c>
    </row>
    <row r="419" spans="1:2" ht="14.25" customHeight="1">
      <c r="A419" s="1" t="s">
        <v>419</v>
      </c>
      <c r="B419" s="1">
        <v>116.56</v>
      </c>
    </row>
    <row r="420" spans="1:2" ht="14.25" customHeight="1">
      <c r="A420" s="1" t="s">
        <v>420</v>
      </c>
      <c r="B420" s="1">
        <v>0.20180000000000001</v>
      </c>
    </row>
    <row r="421" spans="1:2" ht="14.25" customHeight="1">
      <c r="A421" s="1" t="s">
        <v>421</v>
      </c>
      <c r="B421" s="1">
        <v>2.9190000000000002E-3</v>
      </c>
    </row>
    <row r="422" spans="1:2" ht="14.25" customHeight="1">
      <c r="A422" s="1" t="s">
        <v>422</v>
      </c>
      <c r="B422" s="1">
        <v>7.6840000000000006E-2</v>
      </c>
    </row>
    <row r="423" spans="1:2" ht="14.25" customHeight="1">
      <c r="A423" s="1" t="s">
        <v>423</v>
      </c>
      <c r="B423" s="1">
        <v>1.139</v>
      </c>
    </row>
    <row r="424" spans="1:2" ht="14.25" customHeight="1">
      <c r="A424" s="1" t="s">
        <v>424</v>
      </c>
      <c r="B424" s="1">
        <v>3.8539999999999998E-2</v>
      </c>
    </row>
    <row r="425" spans="1:2" ht="14.25" customHeight="1">
      <c r="A425" s="1" t="s">
        <v>425</v>
      </c>
      <c r="B425" s="1">
        <v>0.14021</v>
      </c>
    </row>
    <row r="426" spans="1:2" ht="14.25" customHeight="1">
      <c r="A426" s="1" t="s">
        <v>426</v>
      </c>
      <c r="B426" s="1">
        <v>3.3919999999999999E-2</v>
      </c>
    </row>
    <row r="427" spans="1:2" ht="14.25" hidden="1" customHeight="1">
      <c r="A427" s="1" t="s">
        <v>427</v>
      </c>
      <c r="B427" s="1">
        <v>31.85</v>
      </c>
    </row>
    <row r="428" spans="1:2" ht="14.25" customHeight="1">
      <c r="A428" s="1" t="s">
        <v>428</v>
      </c>
      <c r="B428" s="1">
        <v>1.0006999999999999</v>
      </c>
    </row>
    <row r="429" spans="1:2" ht="14.25" customHeight="1">
      <c r="A429" s="1" t="s">
        <v>429</v>
      </c>
      <c r="B429" s="1">
        <v>5.4050000000000001E-2</v>
      </c>
    </row>
    <row r="430" spans="1:2" ht="14.25" customHeight="1">
      <c r="A430" s="1" t="s">
        <v>430</v>
      </c>
      <c r="B430" s="1">
        <v>1.4536</v>
      </c>
    </row>
    <row r="431" spans="1:2" ht="14.25" customHeight="1">
      <c r="A431" s="1" t="s">
        <v>431</v>
      </c>
      <c r="B431" s="1">
        <v>0.42230000000000001</v>
      </c>
    </row>
    <row r="432" spans="1:2" ht="14.25" customHeight="1">
      <c r="A432" s="1" t="s">
        <v>432</v>
      </c>
      <c r="B432" s="1">
        <v>4.2839999999999998</v>
      </c>
    </row>
    <row r="433" spans="1:2" ht="14.25" customHeight="1">
      <c r="A433" s="1" t="s">
        <v>433</v>
      </c>
      <c r="B433" s="1">
        <v>8.0939999999999994</v>
      </c>
    </row>
    <row r="434" spans="1:2" ht="14.25" customHeight="1">
      <c r="A434" s="1" t="s">
        <v>434</v>
      </c>
      <c r="B434" s="1">
        <v>2.1720000000000002</v>
      </c>
    </row>
    <row r="435" spans="1:2" ht="14.25" customHeight="1">
      <c r="A435" s="1" t="s">
        <v>435</v>
      </c>
      <c r="B435" s="1">
        <v>1.0549999999999999</v>
      </c>
    </row>
    <row r="436" spans="1:2" ht="14.25" customHeight="1">
      <c r="A436" s="1" t="s">
        <v>436</v>
      </c>
      <c r="B436" s="1">
        <v>12.518000000000001</v>
      </c>
    </row>
    <row r="437" spans="1:2" ht="14.25" customHeight="1">
      <c r="A437" s="1" t="s">
        <v>437</v>
      </c>
      <c r="B437" s="1">
        <v>0.999</v>
      </c>
    </row>
    <row r="438" spans="1:2" ht="14.25" customHeight="1">
      <c r="A438" s="1" t="s">
        <v>438</v>
      </c>
      <c r="B438" s="1">
        <v>0.99890000000000001</v>
      </c>
    </row>
    <row r="439" spans="1:2" ht="14.25" customHeight="1">
      <c r="A439" s="1" t="s">
        <v>439</v>
      </c>
      <c r="B439" s="1">
        <v>0.99970000000000003</v>
      </c>
    </row>
    <row r="440" spans="1:2" ht="14.25" customHeight="1">
      <c r="A440" s="1" t="s">
        <v>440</v>
      </c>
      <c r="B440" s="1">
        <v>0.99680000000000002</v>
      </c>
    </row>
    <row r="441" spans="1:2" ht="14.25" hidden="1" customHeight="1">
      <c r="A441" s="1" t="s">
        <v>441</v>
      </c>
      <c r="B441" s="1">
        <v>1043.4000000000001</v>
      </c>
    </row>
    <row r="442" spans="1:2" ht="14.25" hidden="1" customHeight="1">
      <c r="A442" s="1" t="s">
        <v>442</v>
      </c>
      <c r="B442" s="1">
        <v>15761</v>
      </c>
    </row>
    <row r="443" spans="1:2" ht="14.25" hidden="1" customHeight="1">
      <c r="A443" s="1" t="s">
        <v>443</v>
      </c>
      <c r="B443" s="1">
        <v>1125</v>
      </c>
    </row>
    <row r="444" spans="1:2" ht="14.25" hidden="1" customHeight="1">
      <c r="A444" s="1" t="s">
        <v>444</v>
      </c>
      <c r="B444" s="1">
        <v>4.9909999999999997</v>
      </c>
    </row>
    <row r="445" spans="1:2" ht="14.25" hidden="1" customHeight="1">
      <c r="A445" s="1" t="s">
        <v>445</v>
      </c>
      <c r="B445" s="1">
        <v>23710</v>
      </c>
    </row>
    <row r="446" spans="1:2" ht="14.25" hidden="1" customHeight="1">
      <c r="A446" s="1" t="s">
        <v>446</v>
      </c>
      <c r="B446" s="1">
        <v>1.0012000000000001</v>
      </c>
    </row>
    <row r="447" spans="1:2" ht="14.25" hidden="1" customHeight="1">
      <c r="A447" s="1" t="s">
        <v>447</v>
      </c>
      <c r="B447" s="1">
        <v>15809</v>
      </c>
    </row>
    <row r="448" spans="1:2" ht="14.25" hidden="1" customHeight="1">
      <c r="A448" s="1" t="s">
        <v>448</v>
      </c>
      <c r="B448" s="1">
        <v>1560.7</v>
      </c>
    </row>
    <row r="449" spans="1:2" ht="14.25" hidden="1" customHeight="1">
      <c r="A449" s="1" t="s">
        <v>449</v>
      </c>
      <c r="B449" s="1">
        <v>3.9990000000000001</v>
      </c>
    </row>
    <row r="450" spans="1:2" ht="14.25" hidden="1" customHeight="1">
      <c r="A450" s="1" t="s">
        <v>450</v>
      </c>
      <c r="B450" s="1">
        <v>4.601</v>
      </c>
    </row>
    <row r="451" spans="1:2" ht="14.25" hidden="1" customHeight="1">
      <c r="A451" s="1" t="s">
        <v>451</v>
      </c>
      <c r="B451" s="1">
        <v>91.1</v>
      </c>
    </row>
    <row r="452" spans="1:2" ht="14.25" hidden="1" customHeight="1">
      <c r="A452" s="1" t="s">
        <v>452</v>
      </c>
      <c r="B452" s="1">
        <v>31.82</v>
      </c>
    </row>
    <row r="453" spans="1:2" ht="14.25" hidden="1" customHeight="1">
      <c r="A453" s="1" t="s">
        <v>453</v>
      </c>
      <c r="B453" s="1">
        <v>45.27</v>
      </c>
    </row>
    <row r="454" spans="1:2" ht="14.25" hidden="1" customHeight="1">
      <c r="A454" s="1" t="s">
        <v>454</v>
      </c>
      <c r="B454" s="1">
        <v>1.0129999999999999</v>
      </c>
    </row>
    <row r="455" spans="1:2" ht="14.25" hidden="1" customHeight="1">
      <c r="A455" s="1" t="s">
        <v>455</v>
      </c>
      <c r="B455" s="1">
        <v>19.41</v>
      </c>
    </row>
    <row r="456" spans="1:2" ht="14.25" customHeight="1">
      <c r="A456" s="1" t="s">
        <v>456</v>
      </c>
      <c r="B456" s="1">
        <v>3.6817080000000002E-2</v>
      </c>
    </row>
    <row r="457" spans="1:2" ht="14.25" customHeight="1">
      <c r="A457" s="1" t="s">
        <v>457</v>
      </c>
      <c r="B457" s="1">
        <v>0.245779</v>
      </c>
    </row>
    <row r="458" spans="1:2" ht="14.25" customHeight="1">
      <c r="A458" s="1" t="s">
        <v>458</v>
      </c>
      <c r="B458" s="1">
        <v>0.1014</v>
      </c>
    </row>
    <row r="459" spans="1:2" ht="14.25" customHeight="1">
      <c r="A459" s="1" t="s">
        <v>459</v>
      </c>
      <c r="B459" s="1">
        <v>0.13499</v>
      </c>
    </row>
    <row r="460" spans="1:2" ht="14.25" customHeight="1">
      <c r="A460" s="1" t="s">
        <v>460</v>
      </c>
      <c r="B460" s="1">
        <v>1E-4</v>
      </c>
    </row>
    <row r="461" spans="1:2" ht="14.25" customHeight="1">
      <c r="A461" s="1" t="s">
        <v>461</v>
      </c>
      <c r="B461" s="1">
        <v>4.9299999999999997E-2</v>
      </c>
    </row>
    <row r="462" spans="1:2" ht="14.25" customHeight="1">
      <c r="A462" s="1" t="s">
        <v>462</v>
      </c>
      <c r="B462" s="1">
        <v>0.128</v>
      </c>
    </row>
    <row r="463" spans="1:2" ht="14.25" customHeight="1">
      <c r="A463" s="1" t="s">
        <v>463</v>
      </c>
      <c r="B463" s="1">
        <v>8.405E-2</v>
      </c>
    </row>
    <row r="464" spans="1:2" ht="14.25" customHeight="1">
      <c r="A464" s="1" t="s">
        <v>464</v>
      </c>
      <c r="B464" s="1">
        <v>0.81830000000000003</v>
      </c>
    </row>
    <row r="465" spans="1:2" ht="14.25" customHeight="1">
      <c r="A465" s="1" t="s">
        <v>465</v>
      </c>
      <c r="B465" s="1">
        <v>4.1250000000000002E-2</v>
      </c>
    </row>
    <row r="466" spans="1:2" ht="14.25" customHeight="1">
      <c r="A466" s="1" t="s">
        <v>466</v>
      </c>
      <c r="B466" s="1">
        <v>2.9569999999999999E-2</v>
      </c>
    </row>
    <row r="467" spans="1:2" ht="14.25" customHeight="1">
      <c r="A467" s="1" t="s">
        <v>467</v>
      </c>
      <c r="B467" s="1">
        <v>0.3049</v>
      </c>
    </row>
    <row r="468" spans="1:2" ht="14.25" customHeight="1">
      <c r="A468" s="1" t="s">
        <v>468</v>
      </c>
      <c r="B468" s="1">
        <v>4.9040000000000004E-3</v>
      </c>
    </row>
    <row r="469" spans="1:2" ht="14.25" customHeight="1">
      <c r="A469" s="1" t="s">
        <v>469</v>
      </c>
      <c r="B469" s="1">
        <v>0.2767</v>
      </c>
    </row>
    <row r="470" spans="1:2" ht="14.25" customHeight="1">
      <c r="A470" s="1" t="s">
        <v>470</v>
      </c>
      <c r="B470" s="1">
        <v>3.3239999999999998</v>
      </c>
    </row>
    <row r="471" spans="1:2" ht="14.25" customHeight="1">
      <c r="A471" s="1" t="s">
        <v>471</v>
      </c>
      <c r="B471" s="1">
        <v>8.3210000000000006E-2</v>
      </c>
    </row>
    <row r="472" spans="1:2" ht="14.25" customHeight="1">
      <c r="A472" s="1" t="s">
        <v>472</v>
      </c>
      <c r="B472" s="1">
        <v>3679.9</v>
      </c>
    </row>
    <row r="473" spans="1:2" ht="14.25" customHeight="1">
      <c r="A473" s="1" t="s">
        <v>473</v>
      </c>
      <c r="B473" s="1">
        <v>67171.02</v>
      </c>
    </row>
    <row r="474" spans="1:2" ht="14.25" customHeight="1">
      <c r="A474" s="1" t="s">
        <v>474</v>
      </c>
      <c r="B474" s="1">
        <v>10.31</v>
      </c>
    </row>
    <row r="475" spans="1:2" ht="14.25" customHeight="1">
      <c r="A475" s="1" t="s">
        <v>475</v>
      </c>
      <c r="B475" s="1">
        <v>1.8770000000000001E-4</v>
      </c>
    </row>
    <row r="476" spans="1:2" ht="14.25" customHeight="1">
      <c r="A476" s="1" t="s">
        <v>476</v>
      </c>
      <c r="B476" s="1">
        <v>7.5170000000000003</v>
      </c>
    </row>
    <row r="477" spans="1:2" ht="14.25" customHeight="1">
      <c r="A477" s="1" t="s">
        <v>477</v>
      </c>
      <c r="B477" s="1">
        <v>73.849999999999994</v>
      </c>
    </row>
    <row r="478" spans="1:2" ht="14.25" customHeight="1">
      <c r="A478" s="1" t="s">
        <v>478</v>
      </c>
      <c r="B478" s="1">
        <v>0.57399999999999995</v>
      </c>
    </row>
    <row r="479" spans="1:2" ht="14.25" customHeight="1">
      <c r="A479" s="1" t="s">
        <v>479</v>
      </c>
      <c r="B479" s="1">
        <v>0.34339999999999998</v>
      </c>
    </row>
    <row r="480" spans="1:2" ht="14.25" customHeight="1">
      <c r="A480" s="1" t="s">
        <v>480</v>
      </c>
      <c r="B480" s="1">
        <v>1.03E-2</v>
      </c>
    </row>
    <row r="481" spans="1:2" ht="14.25" customHeight="1">
      <c r="A481" s="1" t="s">
        <v>481</v>
      </c>
      <c r="B481" s="1">
        <v>1.2594000000000001</v>
      </c>
    </row>
    <row r="482" spans="1:2" ht="14.25" customHeight="1">
      <c r="A482" s="1" t="s">
        <v>482</v>
      </c>
      <c r="B482" s="1">
        <v>9.8060000000000006E-5</v>
      </c>
    </row>
    <row r="483" spans="1:2" ht="14.25" customHeight="1">
      <c r="A483" s="1" t="s">
        <v>483</v>
      </c>
      <c r="B483" s="1">
        <v>4.9059999999999999E-2</v>
      </c>
    </row>
    <row r="484" spans="1:2" ht="14.25" customHeight="1">
      <c r="A484" s="1" t="s">
        <v>484</v>
      </c>
      <c r="B484" s="1">
        <v>4.3040000000000003</v>
      </c>
    </row>
    <row r="485" spans="1:2" ht="14.25" customHeight="1">
      <c r="A485" s="1" t="s">
        <v>485</v>
      </c>
      <c r="B485" s="1">
        <v>2.4299999999999999E-2</v>
      </c>
    </row>
    <row r="486" spans="1:2" ht="14.25" customHeight="1">
      <c r="A486" s="1" t="s">
        <v>486</v>
      </c>
      <c r="B486" s="1">
        <v>0.14799999999999999</v>
      </c>
    </row>
    <row r="487" spans="1:2" ht="14.25" customHeight="1">
      <c r="A487" s="1" t="s">
        <v>487</v>
      </c>
      <c r="B487" s="1">
        <v>118.7</v>
      </c>
    </row>
    <row r="488" spans="1:2" ht="14.25" customHeight="1">
      <c r="A488" s="1" t="s">
        <v>488</v>
      </c>
      <c r="B488" s="1">
        <v>1.4430000000000001</v>
      </c>
    </row>
    <row r="489" spans="1:2" ht="14.25" customHeight="1">
      <c r="A489" s="1" t="s">
        <v>489</v>
      </c>
      <c r="B489" s="1">
        <v>548.54999999999995</v>
      </c>
    </row>
    <row r="490" spans="1:2" ht="14.25" customHeight="1">
      <c r="A490" s="1" t="s">
        <v>490</v>
      </c>
      <c r="B490" s="1">
        <v>8.74</v>
      </c>
    </row>
    <row r="491" spans="1:2" ht="14.25" customHeight="1">
      <c r="A491" s="1" t="s">
        <v>491</v>
      </c>
      <c r="B491" s="1">
        <v>8.1719999999999997E-5</v>
      </c>
    </row>
    <row r="492" spans="1:2" ht="14.25" customHeight="1">
      <c r="A492" s="1" t="s">
        <v>492</v>
      </c>
      <c r="B492" s="1">
        <v>8.5500000000000007E-2</v>
      </c>
    </row>
    <row r="493" spans="1:2" ht="14.25" customHeight="1">
      <c r="A493" s="1" t="s">
        <v>493</v>
      </c>
      <c r="B493" s="1">
        <v>0.65159999999999996</v>
      </c>
    </row>
    <row r="494" spans="1:2" ht="14.25" customHeight="1">
      <c r="A494" s="1" t="s">
        <v>494</v>
      </c>
      <c r="B494" s="1">
        <v>2.6000999999999999</v>
      </c>
    </row>
    <row r="495" spans="1:2" ht="14.25" customHeight="1">
      <c r="A495" s="1" t="s">
        <v>495</v>
      </c>
      <c r="B495" s="1">
        <v>2.5509999999999999E-3</v>
      </c>
    </row>
    <row r="496" spans="1:2" ht="14.25" customHeight="1">
      <c r="A496" s="1" t="s">
        <v>496</v>
      </c>
      <c r="B496" s="1">
        <v>1.421</v>
      </c>
    </row>
    <row r="497" spans="1:2" ht="14.25" customHeight="1">
      <c r="A497" s="1" t="s">
        <v>497</v>
      </c>
      <c r="B497" s="1">
        <v>6.0990000000000003E-3</v>
      </c>
    </row>
    <row r="498" spans="1:2" ht="14.25" customHeight="1">
      <c r="A498" s="1" t="s">
        <v>498</v>
      </c>
      <c r="B498" s="1">
        <v>12.79</v>
      </c>
    </row>
    <row r="499" spans="1:2" ht="14.25" customHeight="1">
      <c r="A499" s="1" t="s">
        <v>499</v>
      </c>
      <c r="B499" s="1">
        <v>4.4459999999999997</v>
      </c>
    </row>
    <row r="500" spans="1:2" ht="14.25" customHeight="1">
      <c r="A500" s="1" t="s">
        <v>500</v>
      </c>
      <c r="B500" s="1">
        <v>0.90090000000000003</v>
      </c>
    </row>
    <row r="501" spans="1:2" ht="14.25" customHeight="1">
      <c r="A501" s="1" t="s">
        <v>501</v>
      </c>
      <c r="B501" s="1">
        <v>435.5</v>
      </c>
    </row>
    <row r="502" spans="1:2" ht="14.25" customHeight="1">
      <c r="A502" s="1" t="s">
        <v>502</v>
      </c>
      <c r="B502" s="1">
        <v>0.1169</v>
      </c>
    </row>
    <row r="503" spans="1:2" ht="14.25" customHeight="1">
      <c r="A503" s="1" t="s">
        <v>503</v>
      </c>
      <c r="B503" s="1">
        <v>9428</v>
      </c>
    </row>
    <row r="504" spans="1:2" ht="14.25" customHeight="1">
      <c r="A504" s="1" t="s">
        <v>504</v>
      </c>
      <c r="B504" s="1">
        <v>0.65549999999999997</v>
      </c>
    </row>
    <row r="505" spans="1:2" ht="14.25" customHeight="1">
      <c r="A505" s="1" t="s">
        <v>505</v>
      </c>
      <c r="B505" s="1">
        <v>32.450000000000003</v>
      </c>
    </row>
    <row r="506" spans="1:2" ht="14.25" customHeight="1">
      <c r="A506" s="1" t="s">
        <v>506</v>
      </c>
      <c r="B506" s="1">
        <v>11.99</v>
      </c>
    </row>
    <row r="507" spans="1:2" ht="14.25" customHeight="1">
      <c r="A507" s="1" t="s">
        <v>507</v>
      </c>
      <c r="B507" s="1">
        <v>3.2460000000000003E-2</v>
      </c>
    </row>
    <row r="508" spans="1:2" ht="14.25" customHeight="1">
      <c r="A508" s="1" t="s">
        <v>508</v>
      </c>
      <c r="B508" s="1">
        <v>0.43059999999999998</v>
      </c>
    </row>
    <row r="509" spans="1:2" ht="14.25" customHeight="1"/>
    <row r="510" spans="1:2" ht="14.25" customHeight="1"/>
    <row r="511" spans="1:2" ht="14.25" customHeight="1"/>
    <row r="512" spans="1: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paperSize="9" orientation="portrait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/>
  </sheetViews>
  <sheetFormatPr defaultColWidth="14.42578125" defaultRowHeight="15" customHeight="1"/>
  <cols>
    <col min="1" max="1" width="4.140625" customWidth="1"/>
    <col min="2" max="2" width="3.140625" customWidth="1"/>
    <col min="3" max="3" width="15.28515625" customWidth="1"/>
    <col min="4" max="4" width="14.85546875" customWidth="1"/>
    <col min="5" max="5" width="10.85546875" customWidth="1"/>
    <col min="6" max="6" width="15.140625" customWidth="1"/>
    <col min="7" max="7" width="10.85546875" customWidth="1"/>
    <col min="8" max="8" width="27.42578125" customWidth="1"/>
    <col min="9" max="9" width="29.85546875" customWidth="1"/>
    <col min="10" max="10" width="5.85546875" customWidth="1"/>
    <col min="11" max="11" width="17.140625" customWidth="1"/>
    <col min="12" max="12" width="14.140625" customWidth="1"/>
    <col min="13" max="26" width="10.7109375" customWidth="1"/>
  </cols>
  <sheetData>
    <row r="1" spans="1:26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3"/>
      <c r="B3" s="119" t="s">
        <v>9</v>
      </c>
      <c r="C3" s="117"/>
      <c r="D3" s="117"/>
      <c r="E3" s="118"/>
      <c r="F3" s="33"/>
      <c r="G3" s="3"/>
      <c r="H3" s="99" t="s">
        <v>538</v>
      </c>
      <c r="I3" s="100">
        <f>D19</f>
        <v>0</v>
      </c>
      <c r="J3" s="3"/>
      <c r="K3" s="119" t="s">
        <v>539</v>
      </c>
      <c r="L3" s="118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"/>
      <c r="B4" s="33"/>
      <c r="C4" s="33"/>
      <c r="D4" s="33"/>
      <c r="E4" s="33"/>
      <c r="F4" s="33"/>
      <c r="G4" s="3"/>
      <c r="H4" s="71" t="s">
        <v>540</v>
      </c>
      <c r="I4" s="101" t="e">
        <f>F19</f>
        <v>#DIV/0!</v>
      </c>
      <c r="J4" s="3"/>
      <c r="K4" s="11" t="s">
        <v>541</v>
      </c>
      <c r="L4" s="84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3"/>
      <c r="B5" s="57" t="s">
        <v>510</v>
      </c>
      <c r="C5" s="58" t="s">
        <v>542</v>
      </c>
      <c r="D5" s="58" t="s">
        <v>543</v>
      </c>
      <c r="E5" s="58" t="s">
        <v>513</v>
      </c>
      <c r="F5" s="59" t="s">
        <v>544</v>
      </c>
      <c r="G5" s="3"/>
      <c r="H5" s="71" t="s">
        <v>545</v>
      </c>
      <c r="I5" s="102">
        <f>VLOOKUP(B3,datos!$A$2:$B$508,2,FALSE)</f>
        <v>0.12970000000000001</v>
      </c>
      <c r="J5" s="3"/>
      <c r="K5" s="29" t="s">
        <v>546</v>
      </c>
      <c r="L5" s="32">
        <f>L4*I3</f>
        <v>0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"/>
      <c r="B6" s="13"/>
      <c r="C6" s="12"/>
      <c r="D6" s="62"/>
      <c r="E6" s="63"/>
      <c r="F6" s="63"/>
      <c r="G6" s="3"/>
      <c r="H6" s="71" t="s">
        <v>547</v>
      </c>
      <c r="I6" s="103">
        <f>E19</f>
        <v>0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3"/>
      <c r="B7" s="19"/>
      <c r="C7" s="18"/>
      <c r="D7" s="65"/>
      <c r="E7" s="66"/>
      <c r="F7" s="66"/>
      <c r="G7" s="3"/>
      <c r="H7" s="104" t="s">
        <v>548</v>
      </c>
      <c r="I7" s="105">
        <f>I3*I5</f>
        <v>0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3"/>
      <c r="B8" s="19"/>
      <c r="C8" s="18"/>
      <c r="D8" s="70"/>
      <c r="E8" s="66"/>
      <c r="F8" s="66"/>
      <c r="G8" s="3"/>
      <c r="H8" s="71" t="s">
        <v>549</v>
      </c>
      <c r="I8" s="72" t="e">
        <f>(I7/I6)</f>
        <v>#DIV/0!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3"/>
      <c r="B9" s="19"/>
      <c r="C9" s="18"/>
      <c r="D9" s="70"/>
      <c r="E9" s="66"/>
      <c r="F9" s="66"/>
      <c r="G9" s="3"/>
      <c r="H9" s="73" t="s">
        <v>550</v>
      </c>
      <c r="I9" s="74">
        <f>I7-I6</f>
        <v>0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3"/>
      <c r="B10" s="19"/>
      <c r="C10" s="18"/>
      <c r="D10" s="70"/>
      <c r="E10" s="66"/>
      <c r="F10" s="66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3"/>
      <c r="B11" s="19"/>
      <c r="C11" s="18"/>
      <c r="D11" s="70"/>
      <c r="E11" s="66"/>
      <c r="F11" s="66"/>
      <c r="G11" s="3"/>
      <c r="H11" s="3"/>
      <c r="I11" s="3"/>
      <c r="J11" s="3"/>
      <c r="K11" s="7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3"/>
      <c r="B12" s="19"/>
      <c r="C12" s="18"/>
      <c r="D12" s="70"/>
      <c r="E12" s="66"/>
      <c r="F12" s="66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3"/>
      <c r="B13" s="19"/>
      <c r="C13" s="18"/>
      <c r="D13" s="70"/>
      <c r="E13" s="66"/>
      <c r="F13" s="66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3"/>
      <c r="B14" s="19"/>
      <c r="C14" s="18"/>
      <c r="D14" s="70"/>
      <c r="E14" s="66"/>
      <c r="F14" s="66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3"/>
      <c r="B15" s="19"/>
      <c r="C15" s="18"/>
      <c r="D15" s="70"/>
      <c r="E15" s="66"/>
      <c r="F15" s="66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3"/>
      <c r="B16" s="19"/>
      <c r="C16" s="18"/>
      <c r="D16" s="70"/>
      <c r="E16" s="66"/>
      <c r="F16" s="66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3"/>
      <c r="B17" s="19"/>
      <c r="C17" s="18"/>
      <c r="D17" s="70"/>
      <c r="E17" s="66"/>
      <c r="F17" s="66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3"/>
      <c r="B18" s="3"/>
      <c r="C18" s="3"/>
      <c r="D18" s="3"/>
      <c r="E18" s="76"/>
      <c r="F18" s="76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3"/>
      <c r="B19" s="4"/>
      <c r="C19" s="78"/>
      <c r="D19" s="87">
        <f t="shared" ref="D19:E19" si="0">SUM(D6:D18)</f>
        <v>0</v>
      </c>
      <c r="E19" s="80">
        <f t="shared" si="0"/>
        <v>0</v>
      </c>
      <c r="F19" s="98" t="e">
        <f>((D6*F6)+(D7*F7)+(D8*F8)+(D9*F9)+(D10*F10)+(D11*F11)+(D12*F12)+(D13*F13))/D19</f>
        <v>#DIV/0!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B3:E3"/>
    <mergeCell ref="K3:L3"/>
  </mergeCells>
  <conditionalFormatting sqref="I8">
    <cfRule type="cellIs" dxfId="11" priority="1" operator="greaterThan">
      <formula>0.05</formula>
    </cfRule>
  </conditionalFormatting>
  <conditionalFormatting sqref="I8">
    <cfRule type="cellIs" dxfId="10" priority="2" operator="between">
      <formula>0.0001</formula>
      <formula>0.0499</formula>
    </cfRule>
  </conditionalFormatting>
  <conditionalFormatting sqref="I8">
    <cfRule type="cellIs" dxfId="9" priority="3" operator="lessThan">
      <formula>0</formula>
    </cfRule>
  </conditionalFormatting>
  <conditionalFormatting sqref="I9">
    <cfRule type="cellIs" dxfId="8" priority="4" operator="between">
      <formula>"0.1%"</formula>
      <formula>"4.99%"</formula>
    </cfRule>
  </conditionalFormatting>
  <conditionalFormatting sqref="I9">
    <cfRule type="cellIs" dxfId="7" priority="5" operator="greaterThan">
      <formula>5%</formula>
    </cfRule>
  </conditionalFormatting>
  <conditionalFormatting sqref="I9">
    <cfRule type="cellIs" dxfId="6" priority="6" operator="lessThan">
      <formula>0%</formula>
    </cfRule>
  </conditionalFormatting>
  <pageMargins left="0.7" right="0.7" top="0.75" bottom="0.75" header="0" footer="0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Elije tu cryptomoneda" xr:uid="{00000000-0002-0000-0900-000000000000}">
          <x14:formula1>
            <xm:f>datos!$A$2:$A$508</xm:f>
          </x14:formula1>
          <xm:sqref>B3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2578125" defaultRowHeight="15" customHeight="1"/>
  <cols>
    <col min="1" max="1" width="4.140625" customWidth="1"/>
    <col min="2" max="2" width="3.140625" customWidth="1"/>
    <col min="3" max="3" width="15.28515625" customWidth="1"/>
    <col min="4" max="4" width="14.85546875" customWidth="1"/>
    <col min="5" max="5" width="10.85546875" customWidth="1"/>
    <col min="6" max="6" width="15.140625" customWidth="1"/>
    <col min="7" max="7" width="10.85546875" customWidth="1"/>
    <col min="8" max="8" width="27.42578125" customWidth="1"/>
    <col min="9" max="9" width="29.85546875" customWidth="1"/>
    <col min="10" max="10" width="5.85546875" customWidth="1"/>
    <col min="11" max="11" width="17.140625" customWidth="1"/>
    <col min="12" max="12" width="14.140625" customWidth="1"/>
    <col min="13" max="26" width="10.7109375" customWidth="1"/>
  </cols>
  <sheetData>
    <row r="1" spans="1:26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3"/>
      <c r="B3" s="119" t="s">
        <v>26</v>
      </c>
      <c r="C3" s="117"/>
      <c r="D3" s="117"/>
      <c r="E3" s="118"/>
      <c r="F3" s="33"/>
      <c r="G3" s="3"/>
      <c r="H3" s="99" t="s">
        <v>538</v>
      </c>
      <c r="I3" s="100">
        <f>D19</f>
        <v>0</v>
      </c>
      <c r="J3" s="3"/>
      <c r="K3" s="119" t="s">
        <v>539</v>
      </c>
      <c r="L3" s="118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"/>
      <c r="B4" s="33"/>
      <c r="C4" s="33"/>
      <c r="D4" s="33"/>
      <c r="E4" s="33"/>
      <c r="F4" s="33"/>
      <c r="G4" s="3"/>
      <c r="H4" s="71" t="s">
        <v>540</v>
      </c>
      <c r="I4" s="101" t="e">
        <f>F19</f>
        <v>#DIV/0!</v>
      </c>
      <c r="J4" s="3"/>
      <c r="K4" s="11" t="s">
        <v>541</v>
      </c>
      <c r="L4" s="84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3"/>
      <c r="B5" s="57" t="s">
        <v>510</v>
      </c>
      <c r="C5" s="58" t="s">
        <v>542</v>
      </c>
      <c r="D5" s="58" t="s">
        <v>543</v>
      </c>
      <c r="E5" s="58" t="s">
        <v>513</v>
      </c>
      <c r="F5" s="59" t="s">
        <v>544</v>
      </c>
      <c r="G5" s="3"/>
      <c r="H5" s="71" t="s">
        <v>545</v>
      </c>
      <c r="I5" s="102">
        <f>VLOOKUP(B3,datos!$A$2:$B$508,2,FALSE)</f>
        <v>2.0270000000000001</v>
      </c>
      <c r="J5" s="3"/>
      <c r="K5" s="29" t="s">
        <v>546</v>
      </c>
      <c r="L5" s="32">
        <f>L4*I3</f>
        <v>0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"/>
      <c r="B6" s="13"/>
      <c r="C6" s="12"/>
      <c r="D6" s="62"/>
      <c r="E6" s="63"/>
      <c r="F6" s="63"/>
      <c r="G6" s="3"/>
      <c r="H6" s="71" t="s">
        <v>547</v>
      </c>
      <c r="I6" s="103">
        <f>E19</f>
        <v>0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3"/>
      <c r="B7" s="19"/>
      <c r="C7" s="18"/>
      <c r="D7" s="65"/>
      <c r="E7" s="66"/>
      <c r="F7" s="66"/>
      <c r="G7" s="3"/>
      <c r="H7" s="104" t="s">
        <v>548</v>
      </c>
      <c r="I7" s="105">
        <f>I3*I5</f>
        <v>0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3"/>
      <c r="B8" s="19"/>
      <c r="C8" s="18"/>
      <c r="D8" s="70"/>
      <c r="E8" s="66"/>
      <c r="F8" s="66"/>
      <c r="G8" s="3"/>
      <c r="H8" s="71" t="s">
        <v>549</v>
      </c>
      <c r="I8" s="72" t="e">
        <f>(I7/I6)</f>
        <v>#DIV/0!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3"/>
      <c r="B9" s="19"/>
      <c r="C9" s="18"/>
      <c r="D9" s="70"/>
      <c r="E9" s="66"/>
      <c r="F9" s="66"/>
      <c r="G9" s="3"/>
      <c r="H9" s="73" t="s">
        <v>550</v>
      </c>
      <c r="I9" s="74">
        <f>I7-I6</f>
        <v>0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3"/>
      <c r="B10" s="19"/>
      <c r="C10" s="18"/>
      <c r="D10" s="70"/>
      <c r="E10" s="66"/>
      <c r="F10" s="66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3"/>
      <c r="B11" s="19"/>
      <c r="C11" s="18"/>
      <c r="D11" s="70"/>
      <c r="E11" s="66"/>
      <c r="F11" s="66"/>
      <c r="G11" s="3"/>
      <c r="H11" s="3"/>
      <c r="I11" s="3"/>
      <c r="J11" s="3"/>
      <c r="K11" s="7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3"/>
      <c r="B12" s="19"/>
      <c r="C12" s="18"/>
      <c r="D12" s="70"/>
      <c r="E12" s="66"/>
      <c r="F12" s="66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3"/>
      <c r="B13" s="19"/>
      <c r="C13" s="18"/>
      <c r="D13" s="70"/>
      <c r="E13" s="66"/>
      <c r="F13" s="66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3"/>
      <c r="B14" s="19"/>
      <c r="C14" s="18"/>
      <c r="D14" s="70"/>
      <c r="E14" s="66"/>
      <c r="F14" s="66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3"/>
      <c r="B15" s="19"/>
      <c r="C15" s="18"/>
      <c r="D15" s="70"/>
      <c r="E15" s="66"/>
      <c r="F15" s="66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3"/>
      <c r="B16" s="19"/>
      <c r="C16" s="18"/>
      <c r="D16" s="70"/>
      <c r="E16" s="66"/>
      <c r="F16" s="66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3"/>
      <c r="B17" s="19"/>
      <c r="C17" s="18"/>
      <c r="D17" s="70"/>
      <c r="E17" s="66"/>
      <c r="F17" s="66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3"/>
      <c r="B18" s="3"/>
      <c r="C18" s="3"/>
      <c r="D18" s="3"/>
      <c r="E18" s="76"/>
      <c r="F18" s="76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3"/>
      <c r="B19" s="4"/>
      <c r="C19" s="78"/>
      <c r="D19" s="87">
        <f t="shared" ref="D19:E19" si="0">SUM(D6:D18)</f>
        <v>0</v>
      </c>
      <c r="E19" s="80">
        <f t="shared" si="0"/>
        <v>0</v>
      </c>
      <c r="F19" s="98" t="e">
        <f>((D6*F6)+(D7*F7)+(D8*F8)+(D9*F9)+(D10*F10)+(D11*F11)+(D12*F12)+(D13*F13))/D19</f>
        <v>#DIV/0!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B3:E3"/>
    <mergeCell ref="K3:L3"/>
  </mergeCells>
  <conditionalFormatting sqref="I8">
    <cfRule type="cellIs" dxfId="5" priority="1" operator="greaterThan">
      <formula>0.05</formula>
    </cfRule>
  </conditionalFormatting>
  <conditionalFormatting sqref="I8">
    <cfRule type="cellIs" dxfId="4" priority="2" operator="between">
      <formula>0.0001</formula>
      <formula>0.0499</formula>
    </cfRule>
  </conditionalFormatting>
  <conditionalFormatting sqref="I8">
    <cfRule type="cellIs" dxfId="3" priority="3" operator="lessThan">
      <formula>0</formula>
    </cfRule>
  </conditionalFormatting>
  <conditionalFormatting sqref="I9">
    <cfRule type="cellIs" dxfId="2" priority="4" operator="between">
      <formula>"0.1%"</formula>
      <formula>"4.99%"</formula>
    </cfRule>
  </conditionalFormatting>
  <conditionalFormatting sqref="I9">
    <cfRule type="cellIs" dxfId="1" priority="5" operator="greaterThan">
      <formula>5%</formula>
    </cfRule>
  </conditionalFormatting>
  <conditionalFormatting sqref="I9">
    <cfRule type="cellIs" dxfId="0" priority="6" operator="lessThan">
      <formula>0%</formula>
    </cfRule>
  </conditionalFormatting>
  <pageMargins left="0.7" right="0.7" top="0.75" bottom="0.75" header="0" footer="0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Elije tu cryptomoneda" xr:uid="{00000000-0002-0000-0A00-000000000000}">
          <x14:formula1>
            <xm:f>datos!$A$2:$A$508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J9" sqref="J9"/>
    </sheetView>
  </sheetViews>
  <sheetFormatPr defaultColWidth="14.42578125" defaultRowHeight="15" customHeight="1"/>
  <cols>
    <col min="1" max="2" width="10.85546875" customWidth="1"/>
    <col min="3" max="3" width="12.140625" customWidth="1"/>
    <col min="4" max="8" width="10.85546875" customWidth="1"/>
    <col min="9" max="9" width="21.42578125" customWidth="1"/>
    <col min="10" max="11" width="10.85546875" customWidth="1"/>
    <col min="12" max="12" width="13.5703125" customWidth="1"/>
    <col min="13" max="26" width="10.7109375" customWidth="1"/>
  </cols>
  <sheetData>
    <row r="1" spans="1:26" ht="14.25" customHeight="1">
      <c r="A1" s="3"/>
      <c r="B1" s="3"/>
      <c r="C1" s="3"/>
      <c r="D1" s="3"/>
      <c r="E1" s="106"/>
      <c r="F1" s="107"/>
      <c r="G1" s="107"/>
      <c r="H1" s="107"/>
      <c r="I1" s="107"/>
      <c r="J1" s="107"/>
      <c r="K1" s="107"/>
      <c r="L1" s="108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3"/>
      <c r="B2" s="4" t="s">
        <v>509</v>
      </c>
      <c r="C2" s="5"/>
      <c r="D2" s="3"/>
      <c r="E2" s="109"/>
      <c r="F2" s="110"/>
      <c r="G2" s="110"/>
      <c r="H2" s="110"/>
      <c r="I2" s="110"/>
      <c r="J2" s="111"/>
      <c r="K2" s="110"/>
      <c r="L2" s="11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"/>
      <c r="B4" s="6" t="s">
        <v>510</v>
      </c>
      <c r="C4" s="7" t="s">
        <v>511</v>
      </c>
      <c r="D4" s="7" t="s">
        <v>512</v>
      </c>
      <c r="E4" s="7" t="s">
        <v>513</v>
      </c>
      <c r="F4" s="7" t="s">
        <v>514</v>
      </c>
      <c r="G4" s="8" t="s">
        <v>515</v>
      </c>
      <c r="H4" s="3"/>
      <c r="I4" s="9" t="s">
        <v>516</v>
      </c>
      <c r="J4" s="10">
        <f>E62</f>
        <v>1200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3"/>
      <c r="B5" s="11">
        <v>1</v>
      </c>
      <c r="C5" s="12">
        <v>45231</v>
      </c>
      <c r="D5" s="12" t="s">
        <v>517</v>
      </c>
      <c r="E5" s="13">
        <v>1200</v>
      </c>
      <c r="F5" s="13"/>
      <c r="G5" s="14"/>
      <c r="H5" s="3"/>
      <c r="I5" s="15" t="s">
        <v>518</v>
      </c>
      <c r="J5" s="16">
        <f>F62</f>
        <v>0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"/>
      <c r="B6" s="17">
        <v>2</v>
      </c>
      <c r="C6" s="18"/>
      <c r="D6" s="18"/>
      <c r="E6" s="19"/>
      <c r="F6" s="19"/>
      <c r="G6" s="20"/>
      <c r="H6" s="3"/>
      <c r="I6" s="21" t="s">
        <v>519</v>
      </c>
      <c r="J6" s="22">
        <f>G62</f>
        <v>0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3"/>
      <c r="B7" s="17">
        <v>3</v>
      </c>
      <c r="C7" s="18"/>
      <c r="D7" s="18"/>
      <c r="E7" s="19"/>
      <c r="F7" s="19"/>
      <c r="G7" s="20"/>
      <c r="H7" s="3"/>
      <c r="I7" s="6" t="s">
        <v>520</v>
      </c>
      <c r="J7" s="23">
        <f>J4-J5-J6</f>
        <v>1200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3"/>
      <c r="B8" s="17">
        <v>4</v>
      </c>
      <c r="C8" s="18"/>
      <c r="D8" s="18"/>
      <c r="E8" s="19"/>
      <c r="F8" s="19"/>
      <c r="G8" s="20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3"/>
      <c r="B9" s="17">
        <v>5</v>
      </c>
      <c r="C9" s="18"/>
      <c r="D9" s="18"/>
      <c r="E9" s="19"/>
      <c r="F9" s="19"/>
      <c r="G9" s="20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3"/>
      <c r="B10" s="17">
        <v>6</v>
      </c>
      <c r="C10" s="18"/>
      <c r="D10" s="18"/>
      <c r="E10" s="19"/>
      <c r="F10" s="19"/>
      <c r="G10" s="20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3"/>
      <c r="B11" s="17">
        <v>7</v>
      </c>
      <c r="C11" s="18"/>
      <c r="D11" s="18"/>
      <c r="E11" s="19"/>
      <c r="F11" s="19"/>
      <c r="G11" s="20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3"/>
      <c r="B12" s="17">
        <v>8</v>
      </c>
      <c r="C12" s="18"/>
      <c r="D12" s="18"/>
      <c r="E12" s="19"/>
      <c r="F12" s="19"/>
      <c r="G12" s="20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3"/>
      <c r="B13" s="17">
        <v>9</v>
      </c>
      <c r="C13" s="18"/>
      <c r="D13" s="18"/>
      <c r="E13" s="19"/>
      <c r="F13" s="19"/>
      <c r="G13" s="20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3"/>
      <c r="B14" s="17">
        <v>10</v>
      </c>
      <c r="C14" s="18"/>
      <c r="D14" s="18"/>
      <c r="E14" s="19"/>
      <c r="F14" s="19"/>
      <c r="G14" s="20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3"/>
      <c r="B15" s="17">
        <v>11</v>
      </c>
      <c r="C15" s="18"/>
      <c r="D15" s="18"/>
      <c r="E15" s="19"/>
      <c r="F15" s="19"/>
      <c r="G15" s="20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3"/>
      <c r="B16" s="17">
        <v>12</v>
      </c>
      <c r="C16" s="18"/>
      <c r="D16" s="18"/>
      <c r="E16" s="19"/>
      <c r="F16" s="19"/>
      <c r="G16" s="20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3"/>
      <c r="B17" s="17">
        <v>13</v>
      </c>
      <c r="C17" s="18"/>
      <c r="D17" s="18"/>
      <c r="E17" s="19"/>
      <c r="F17" s="19"/>
      <c r="G17" s="20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3"/>
      <c r="B18" s="17">
        <v>14</v>
      </c>
      <c r="C18" s="18"/>
      <c r="D18" s="18"/>
      <c r="E18" s="19"/>
      <c r="F18" s="19"/>
      <c r="G18" s="20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3"/>
      <c r="B19" s="17">
        <v>15</v>
      </c>
      <c r="C19" s="18"/>
      <c r="D19" s="18"/>
      <c r="E19" s="19"/>
      <c r="F19" s="19"/>
      <c r="G19" s="20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"/>
      <c r="B20" s="17">
        <v>16</v>
      </c>
      <c r="C20" s="18"/>
      <c r="D20" s="18"/>
      <c r="E20" s="19"/>
      <c r="F20" s="19"/>
      <c r="G20" s="20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3"/>
      <c r="B21" s="17">
        <v>17</v>
      </c>
      <c r="C21" s="18"/>
      <c r="D21" s="19"/>
      <c r="E21" s="19"/>
      <c r="F21" s="19"/>
      <c r="G21" s="20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3"/>
      <c r="B22" s="17">
        <v>18</v>
      </c>
      <c r="C22" s="18"/>
      <c r="D22" s="19"/>
      <c r="E22" s="19"/>
      <c r="F22" s="19"/>
      <c r="G22" s="20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3"/>
      <c r="B23" s="17">
        <v>19</v>
      </c>
      <c r="C23" s="18"/>
      <c r="D23" s="19"/>
      <c r="E23" s="19"/>
      <c r="F23" s="19"/>
      <c r="G23" s="20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3"/>
      <c r="B24" s="17">
        <v>20</v>
      </c>
      <c r="C24" s="18"/>
      <c r="D24" s="19"/>
      <c r="E24" s="19"/>
      <c r="F24" s="19"/>
      <c r="G24" s="20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3"/>
      <c r="B25" s="17">
        <v>21</v>
      </c>
      <c r="C25" s="18"/>
      <c r="D25" s="19"/>
      <c r="E25" s="19"/>
      <c r="F25" s="19"/>
      <c r="G25" s="20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3"/>
      <c r="B26" s="17">
        <v>22</v>
      </c>
      <c r="C26" s="18"/>
      <c r="D26" s="19"/>
      <c r="E26" s="19"/>
      <c r="F26" s="19"/>
      <c r="G26" s="20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3"/>
      <c r="B27" s="17">
        <v>23</v>
      </c>
      <c r="C27" s="18"/>
      <c r="D27" s="19"/>
      <c r="E27" s="19"/>
      <c r="F27" s="19"/>
      <c r="G27" s="20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3"/>
      <c r="B28" s="17">
        <v>24</v>
      </c>
      <c r="C28" s="18"/>
      <c r="D28" s="19"/>
      <c r="E28" s="19"/>
      <c r="F28" s="19"/>
      <c r="G28" s="20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3"/>
      <c r="B29" s="17">
        <v>25</v>
      </c>
      <c r="C29" s="18"/>
      <c r="D29" s="19"/>
      <c r="E29" s="19"/>
      <c r="F29" s="19"/>
      <c r="G29" s="20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3"/>
      <c r="B30" s="24">
        <v>26</v>
      </c>
      <c r="C30" s="25"/>
      <c r="D30" s="26"/>
      <c r="E30" s="26"/>
      <c r="F30" s="26"/>
      <c r="G30" s="27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3"/>
      <c r="B31" s="24">
        <v>27</v>
      </c>
      <c r="C31" s="25"/>
      <c r="D31" s="26"/>
      <c r="E31" s="26"/>
      <c r="F31" s="26"/>
      <c r="G31" s="27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3"/>
      <c r="B32" s="24">
        <v>28</v>
      </c>
      <c r="C32" s="25"/>
      <c r="D32" s="26"/>
      <c r="E32" s="26"/>
      <c r="F32" s="26"/>
      <c r="G32" s="27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24">
        <v>29</v>
      </c>
      <c r="C33" s="25"/>
      <c r="D33" s="26"/>
      <c r="E33" s="26"/>
      <c r="F33" s="26"/>
      <c r="G33" s="27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3"/>
      <c r="B34" s="24">
        <v>30</v>
      </c>
      <c r="C34" s="25"/>
      <c r="D34" s="26"/>
      <c r="E34" s="26"/>
      <c r="F34" s="26"/>
      <c r="G34" s="27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3"/>
      <c r="B35" s="24">
        <v>31</v>
      </c>
      <c r="C35" s="25"/>
      <c r="D35" s="26"/>
      <c r="E35" s="26"/>
      <c r="F35" s="26"/>
      <c r="G35" s="27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3"/>
      <c r="B36" s="24">
        <v>32</v>
      </c>
      <c r="C36" s="25"/>
      <c r="D36" s="26"/>
      <c r="E36" s="26"/>
      <c r="F36" s="26"/>
      <c r="G36" s="27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3"/>
      <c r="B37" s="24">
        <v>33</v>
      </c>
      <c r="C37" s="25"/>
      <c r="D37" s="26"/>
      <c r="E37" s="26"/>
      <c r="F37" s="26"/>
      <c r="G37" s="27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3"/>
      <c r="B38" s="24">
        <v>34</v>
      </c>
      <c r="C38" s="25"/>
      <c r="D38" s="26"/>
      <c r="E38" s="26"/>
      <c r="F38" s="26"/>
      <c r="G38" s="27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3"/>
      <c r="B39" s="24">
        <v>35</v>
      </c>
      <c r="C39" s="25"/>
      <c r="D39" s="26"/>
      <c r="E39" s="26"/>
      <c r="F39" s="26"/>
      <c r="G39" s="27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3"/>
      <c r="B40" s="24">
        <v>36</v>
      </c>
      <c r="C40" s="25"/>
      <c r="D40" s="26"/>
      <c r="E40" s="26"/>
      <c r="F40" s="26"/>
      <c r="G40" s="27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3"/>
      <c r="B41" s="24">
        <v>37</v>
      </c>
      <c r="C41" s="25"/>
      <c r="D41" s="26"/>
      <c r="E41" s="26"/>
      <c r="F41" s="26"/>
      <c r="G41" s="27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3"/>
      <c r="B42" s="24">
        <v>38</v>
      </c>
      <c r="C42" s="25"/>
      <c r="D42" s="26"/>
      <c r="E42" s="26"/>
      <c r="F42" s="26"/>
      <c r="G42" s="27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3"/>
      <c r="B43" s="24">
        <v>39</v>
      </c>
      <c r="C43" s="25"/>
      <c r="D43" s="26"/>
      <c r="E43" s="26"/>
      <c r="F43" s="26"/>
      <c r="G43" s="27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3"/>
      <c r="B44" s="24">
        <v>40</v>
      </c>
      <c r="C44" s="25"/>
      <c r="D44" s="26"/>
      <c r="E44" s="26"/>
      <c r="F44" s="26"/>
      <c r="G44" s="27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3"/>
      <c r="B45" s="24">
        <v>41</v>
      </c>
      <c r="C45" s="25"/>
      <c r="D45" s="26"/>
      <c r="E45" s="26"/>
      <c r="F45" s="26"/>
      <c r="G45" s="27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24">
        <v>42</v>
      </c>
      <c r="C46" s="25"/>
      <c r="D46" s="26"/>
      <c r="E46" s="26"/>
      <c r="F46" s="26"/>
      <c r="G46" s="27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24">
        <v>43</v>
      </c>
      <c r="C47" s="25"/>
      <c r="D47" s="26"/>
      <c r="E47" s="26"/>
      <c r="F47" s="26"/>
      <c r="G47" s="27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24">
        <v>44</v>
      </c>
      <c r="C48" s="25"/>
      <c r="D48" s="26"/>
      <c r="E48" s="26"/>
      <c r="F48" s="26"/>
      <c r="G48" s="27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24">
        <v>45</v>
      </c>
      <c r="C49" s="25"/>
      <c r="D49" s="26"/>
      <c r="E49" s="26"/>
      <c r="F49" s="26"/>
      <c r="G49" s="27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24">
        <v>46</v>
      </c>
      <c r="C50" s="25"/>
      <c r="D50" s="26"/>
      <c r="E50" s="26"/>
      <c r="F50" s="26"/>
      <c r="G50" s="27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24">
        <v>47</v>
      </c>
      <c r="C51" s="25"/>
      <c r="D51" s="26"/>
      <c r="E51" s="26"/>
      <c r="F51" s="26"/>
      <c r="G51" s="27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24">
        <v>48</v>
      </c>
      <c r="C52" s="25"/>
      <c r="D52" s="26"/>
      <c r="E52" s="26"/>
      <c r="F52" s="26"/>
      <c r="G52" s="27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24">
        <v>49</v>
      </c>
      <c r="C53" s="25"/>
      <c r="D53" s="26"/>
      <c r="E53" s="26"/>
      <c r="F53" s="28"/>
      <c r="G53" s="27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24">
        <v>50</v>
      </c>
      <c r="C54" s="25"/>
      <c r="D54" s="26"/>
      <c r="E54" s="28"/>
      <c r="F54" s="26"/>
      <c r="G54" s="27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24">
        <v>51</v>
      </c>
      <c r="C55" s="25"/>
      <c r="D55" s="26"/>
      <c r="E55" s="26"/>
      <c r="F55" s="26"/>
      <c r="G55" s="27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24">
        <v>52</v>
      </c>
      <c r="C56" s="25"/>
      <c r="D56" s="26"/>
      <c r="E56" s="26"/>
      <c r="F56" s="26"/>
      <c r="G56" s="27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24">
        <v>53</v>
      </c>
      <c r="C57" s="25"/>
      <c r="D57" s="26"/>
      <c r="E57" s="26"/>
      <c r="F57" s="26"/>
      <c r="G57" s="27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24"/>
      <c r="C58" s="25"/>
      <c r="D58" s="26"/>
      <c r="E58" s="26"/>
      <c r="F58" s="26"/>
      <c r="G58" s="27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24"/>
      <c r="C59" s="25"/>
      <c r="D59" s="26"/>
      <c r="E59" s="26"/>
      <c r="F59" s="26"/>
      <c r="G59" s="27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24"/>
      <c r="C60" s="25"/>
      <c r="D60" s="26"/>
      <c r="E60" s="26"/>
      <c r="F60" s="26"/>
      <c r="G60" s="27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24"/>
      <c r="C61" s="25"/>
      <c r="D61" s="26"/>
      <c r="E61" s="26"/>
      <c r="F61" s="26"/>
      <c r="G61" s="27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29"/>
      <c r="C62" s="30"/>
      <c r="D62" s="30"/>
      <c r="E62" s="31">
        <f t="shared" ref="E62:G62" si="0">SUM(E5:E61)</f>
        <v>1200</v>
      </c>
      <c r="F62" s="31">
        <f t="shared" si="0"/>
        <v>0</v>
      </c>
      <c r="G62" s="32">
        <f t="shared" si="0"/>
        <v>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E1:L1"/>
    <mergeCell ref="E2:I2"/>
    <mergeCell ref="J2:L2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/>
  </sheetViews>
  <sheetFormatPr defaultColWidth="14.42578125" defaultRowHeight="15" customHeight="1"/>
  <cols>
    <col min="1" max="1" width="17" customWidth="1"/>
    <col min="2" max="2" width="17.5703125" customWidth="1"/>
    <col min="3" max="3" width="17.85546875" customWidth="1"/>
    <col min="4" max="4" width="10.42578125" customWidth="1"/>
    <col min="5" max="9" width="10.85546875" customWidth="1"/>
    <col min="10" max="10" width="34.7109375" customWidth="1"/>
    <col min="11" max="11" width="10.85546875" customWidth="1"/>
    <col min="12" max="12" width="17.85546875" customWidth="1"/>
    <col min="13" max="15" width="10.85546875" customWidth="1"/>
    <col min="16" max="26" width="10.7109375" customWidth="1"/>
  </cols>
  <sheetData>
    <row r="1" spans="1:26" ht="14.25" customHeight="1">
      <c r="A1" s="3"/>
      <c r="B1" s="3"/>
      <c r="C1" s="3"/>
      <c r="D1" s="3"/>
      <c r="E1" s="113"/>
      <c r="F1" s="107"/>
      <c r="G1" s="107"/>
      <c r="H1" s="107"/>
      <c r="I1" s="107"/>
      <c r="J1" s="107"/>
      <c r="K1" s="108"/>
      <c r="L1" s="33"/>
      <c r="M1" s="33"/>
      <c r="N1" s="33"/>
      <c r="O1" s="3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34" t="s">
        <v>521</v>
      </c>
      <c r="B2" s="35" t="s">
        <v>522</v>
      </c>
      <c r="C2" s="35" t="s">
        <v>523</v>
      </c>
      <c r="D2" s="36" t="s">
        <v>524</v>
      </c>
      <c r="E2" s="114"/>
      <c r="F2" s="110"/>
      <c r="G2" s="110"/>
      <c r="H2" s="110"/>
      <c r="I2" s="110"/>
      <c r="J2" s="115"/>
      <c r="K2" s="112"/>
      <c r="L2" s="33"/>
      <c r="M2" s="37"/>
      <c r="N2" s="33"/>
      <c r="O2" s="3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38">
        <f>'INGRESOS-RETIROS'!J7</f>
        <v>1200</v>
      </c>
      <c r="B3" s="39">
        <f>BTC!I7+CRIPTO2!I7+CRIPTO3!I7+CRIPTO4!I7+CRIPTO5!I7+CRIPTO6!I7+CRIPTO7!I7</f>
        <v>104066.47</v>
      </c>
      <c r="C3" s="40">
        <f>B3-A3</f>
        <v>102866.47</v>
      </c>
      <c r="D3" s="41">
        <f>(C3)/B3</f>
        <v>0.98846890838134516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42" t="s">
        <v>525</v>
      </c>
      <c r="B10" s="43" t="s">
        <v>526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44" t="str">
        <f>BTC!B3</f>
        <v>BTCUSDT</v>
      </c>
      <c r="B11" s="45">
        <f>BTC!I8</f>
        <v>1.9800873529411764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44" t="str">
        <f>CRIPTO2!B3</f>
        <v>PEPEUSDT</v>
      </c>
      <c r="B12" s="45">
        <f>CRIPTO2!I8</f>
        <v>7.5904999999999996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44" t="str">
        <f>CRIPTO3!$B$3</f>
        <v>SHIBUSDT</v>
      </c>
      <c r="B13" s="45">
        <f>CRIPTO3!I8</f>
        <v>4.3125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44" t="str">
        <f>CRIPTO4!B3</f>
        <v>AAVEUSDT</v>
      </c>
      <c r="B14" s="45" t="e">
        <f>CRIPTO4!I8</f>
        <v>#DIV/0!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44" t="str">
        <f>CRIPTO5!B3</f>
        <v>1000SATSUSDT</v>
      </c>
      <c r="B15" s="45" t="e">
        <f>CRIPTO5!I8</f>
        <v>#DIV/0!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44" t="str">
        <f>CRIPTO6!B3</f>
        <v>ACAUSDT</v>
      </c>
      <c r="B16" s="45" t="e">
        <f>CRIPTO6!I8</f>
        <v>#DIV/0!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44" t="str">
        <f>CRIPTO7!B3</f>
        <v>ALICEUSDT</v>
      </c>
      <c r="B17" s="45" t="e">
        <f>CRIPTO7!I8</f>
        <v>#DIV/0!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46" t="s">
        <v>527</v>
      </c>
      <c r="B29" s="47" t="s">
        <v>528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44" t="str">
        <f t="shared" ref="A30:A36" si="0">A11</f>
        <v>BTCUSDT</v>
      </c>
      <c r="B30" s="48">
        <f>(BTC!I7)/B3</f>
        <v>0.64692277925829522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44" t="str">
        <f t="shared" si="0"/>
        <v>PEPEUSDT</v>
      </c>
      <c r="B31" s="48">
        <f>(CRIPTO2!I7)/B3</f>
        <v>0.14587791821899984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44" t="str">
        <f t="shared" si="0"/>
        <v>SHIBUSDT</v>
      </c>
      <c r="B32" s="48">
        <f>CRIPTO3!I7/RESULTADOS!B3</f>
        <v>0.20719930252270496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44" t="str">
        <f t="shared" si="0"/>
        <v>AAVEUSDT</v>
      </c>
      <c r="B33" s="48">
        <f>CRIPTO4!I7/RESULTADOS!B3</f>
        <v>0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44" t="str">
        <f t="shared" si="0"/>
        <v>1000SATSUSDT</v>
      </c>
      <c r="B34" s="48">
        <f>CRIPTO5!I7/RESULTADOS!B3</f>
        <v>0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44" t="str">
        <f t="shared" si="0"/>
        <v>ACAUSDT</v>
      </c>
      <c r="B35" s="48">
        <f>CRIPTO6!I7/RESULTADOS!B3</f>
        <v>0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44" t="str">
        <f t="shared" si="0"/>
        <v>ALICEUSDT</v>
      </c>
      <c r="B36" s="48">
        <f>CRIPTO7!I7/RESULTADOS!B3</f>
        <v>0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3">
    <mergeCell ref="E1:K1"/>
    <mergeCell ref="E2:I2"/>
    <mergeCell ref="J2:K2"/>
  </mergeCells>
  <conditionalFormatting sqref="A30:A3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11:B1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11:B13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11:B17">
    <cfRule type="colorScale" priority="4">
      <colorScale>
        <cfvo type="min"/>
        <cfvo type="formula" val="0"/>
        <cfvo type="max"/>
        <color rgb="FFF8696B"/>
        <color rgb="FFFFEB84"/>
        <color rgb="FF63BE7B"/>
      </colorScale>
    </cfRule>
  </conditionalFormatting>
  <conditionalFormatting sqref="B30:B3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30:B3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">
    <cfRule type="cellIs" dxfId="44" priority="7" operator="between">
      <formula>0.0001</formula>
      <formula>0.0499</formula>
    </cfRule>
  </conditionalFormatting>
  <conditionalFormatting sqref="D3">
    <cfRule type="cellIs" dxfId="43" priority="8" operator="lessThan">
      <formula>0</formula>
    </cfRule>
  </conditionalFormatting>
  <conditionalFormatting sqref="D3">
    <cfRule type="cellIs" dxfId="42" priority="9" operator="greaterThan">
      <formula>0.05</formula>
    </cfRule>
  </conditionalFormatting>
  <pageMargins left="0.7" right="0.7" top="0.75" bottom="0.75" header="0" footer="0"/>
  <pageSetup orientation="landscape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M1000"/>
  <sheetViews>
    <sheetView workbookViewId="0"/>
  </sheetViews>
  <sheetFormatPr defaultColWidth="14.42578125" defaultRowHeight="15" customHeight="1"/>
  <cols>
    <col min="1" max="1" width="10.7109375" customWidth="1"/>
    <col min="2" max="2" width="11.42578125" customWidth="1"/>
    <col min="3" max="3" width="11.140625" customWidth="1"/>
    <col min="4" max="4" width="11.85546875" customWidth="1"/>
    <col min="5" max="5" width="15.28515625" customWidth="1"/>
    <col min="6" max="6" width="11.5703125" customWidth="1"/>
    <col min="7" max="7" width="10.7109375" customWidth="1"/>
    <col min="8" max="8" width="18.85546875" customWidth="1"/>
    <col min="9" max="9" width="18.7109375" customWidth="1"/>
    <col min="10" max="11" width="10.7109375" customWidth="1"/>
    <col min="12" max="12" width="15.28515625" customWidth="1"/>
    <col min="13" max="26" width="10.7109375" customWidth="1"/>
  </cols>
  <sheetData>
    <row r="1" spans="2:13" ht="14.25" customHeight="1"/>
    <row r="2" spans="2:13" ht="14.25" customHeight="1">
      <c r="B2" s="116" t="s">
        <v>529</v>
      </c>
      <c r="C2" s="117"/>
      <c r="D2" s="117"/>
      <c r="E2" s="117"/>
      <c r="F2" s="118"/>
      <c r="G2" s="49"/>
      <c r="H2" s="116" t="s">
        <v>530</v>
      </c>
      <c r="I2" s="117"/>
      <c r="J2" s="117"/>
      <c r="K2" s="117"/>
      <c r="L2" s="117"/>
      <c r="M2" s="118"/>
    </row>
    <row r="3" spans="2:13" ht="14.25" customHeight="1">
      <c r="B3" s="50" t="s">
        <v>511</v>
      </c>
      <c r="C3" s="51" t="s">
        <v>531</v>
      </c>
      <c r="D3" s="51" t="s">
        <v>532</v>
      </c>
      <c r="E3" s="51" t="s">
        <v>533</v>
      </c>
      <c r="F3" s="52" t="s">
        <v>534</v>
      </c>
      <c r="G3" s="49"/>
      <c r="H3" s="50" t="s">
        <v>535</v>
      </c>
      <c r="I3" s="51" t="s">
        <v>536</v>
      </c>
      <c r="J3" s="51" t="s">
        <v>532</v>
      </c>
      <c r="K3" s="51" t="s">
        <v>531</v>
      </c>
      <c r="L3" s="51" t="s">
        <v>533</v>
      </c>
      <c r="M3" s="52" t="s">
        <v>537</v>
      </c>
    </row>
    <row r="4" spans="2:13" ht="14.25" customHeight="1">
      <c r="B4" s="53"/>
      <c r="C4" s="13"/>
      <c r="D4" s="13"/>
      <c r="E4" s="13"/>
      <c r="F4" s="13"/>
      <c r="H4" s="13"/>
      <c r="I4" s="53"/>
      <c r="J4" s="13"/>
      <c r="K4" s="13"/>
      <c r="L4" s="13"/>
      <c r="M4" s="13"/>
    </row>
    <row r="5" spans="2:13" ht="14.25" customHeight="1">
      <c r="B5" s="19"/>
      <c r="C5" s="19"/>
      <c r="D5" s="19"/>
      <c r="E5" s="19"/>
      <c r="F5" s="19"/>
      <c r="H5" s="19"/>
      <c r="I5" s="19"/>
      <c r="J5" s="19"/>
      <c r="K5" s="19"/>
      <c r="L5" s="19"/>
      <c r="M5" s="19"/>
    </row>
    <row r="6" spans="2:13" ht="14.25" customHeight="1">
      <c r="B6" s="19"/>
      <c r="C6" s="19"/>
      <c r="D6" s="19"/>
      <c r="E6" s="19"/>
      <c r="F6" s="19"/>
      <c r="H6" s="19"/>
      <c r="I6" s="19"/>
      <c r="J6" s="19"/>
      <c r="K6" s="19"/>
      <c r="L6" s="19"/>
      <c r="M6" s="19"/>
    </row>
    <row r="7" spans="2:13" ht="14.25" customHeight="1">
      <c r="B7" s="19"/>
      <c r="C7" s="19"/>
      <c r="D7" s="19"/>
      <c r="E7" s="19"/>
      <c r="F7" s="19"/>
      <c r="H7" s="19"/>
      <c r="I7" s="19"/>
      <c r="J7" s="19"/>
      <c r="K7" s="19"/>
      <c r="L7" s="19"/>
      <c r="M7" s="19"/>
    </row>
    <row r="8" spans="2:13" ht="14.25" customHeight="1">
      <c r="B8" s="19"/>
      <c r="C8" s="19"/>
      <c r="D8" s="19"/>
      <c r="E8" s="19"/>
      <c r="F8" s="19"/>
      <c r="H8" s="19"/>
      <c r="I8" s="19"/>
      <c r="J8" s="19"/>
      <c r="K8" s="19"/>
      <c r="L8" s="19"/>
      <c r="M8" s="19"/>
    </row>
    <row r="9" spans="2:13" ht="14.25" customHeight="1">
      <c r="B9" s="19"/>
      <c r="C9" s="19"/>
      <c r="D9" s="19"/>
      <c r="E9" s="19"/>
      <c r="F9" s="19"/>
      <c r="H9" s="19"/>
      <c r="I9" s="19"/>
      <c r="J9" s="19"/>
      <c r="K9" s="19"/>
      <c r="L9" s="19"/>
      <c r="M9" s="19"/>
    </row>
    <row r="10" spans="2:13" ht="14.25" customHeight="1">
      <c r="B10" s="19"/>
      <c r="C10" s="19"/>
      <c r="D10" s="19"/>
      <c r="E10" s="19"/>
      <c r="F10" s="19"/>
      <c r="H10" s="19"/>
      <c r="I10" s="19"/>
      <c r="J10" s="19"/>
      <c r="K10" s="19"/>
      <c r="L10" s="19"/>
      <c r="M10" s="19"/>
    </row>
    <row r="11" spans="2:13" ht="14.25" customHeight="1">
      <c r="B11" s="19"/>
      <c r="C11" s="19"/>
      <c r="D11" s="19"/>
      <c r="E11" s="19"/>
      <c r="F11" s="19"/>
      <c r="H11" s="19"/>
      <c r="I11" s="19"/>
      <c r="J11" s="19"/>
      <c r="K11" s="19"/>
      <c r="L11" s="19"/>
      <c r="M11" s="19"/>
    </row>
    <row r="12" spans="2:13" ht="14.25" customHeight="1">
      <c r="B12" s="19"/>
      <c r="C12" s="19"/>
      <c r="D12" s="19"/>
      <c r="E12" s="19"/>
      <c r="F12" s="19"/>
      <c r="H12" s="19"/>
      <c r="I12" s="19"/>
      <c r="J12" s="19"/>
      <c r="K12" s="19"/>
      <c r="L12" s="19"/>
      <c r="M12" s="19"/>
    </row>
    <row r="13" spans="2:13" ht="14.25" customHeight="1">
      <c r="B13" s="19"/>
      <c r="C13" s="19"/>
      <c r="D13" s="19"/>
      <c r="E13" s="19"/>
      <c r="F13" s="19"/>
      <c r="H13" s="19"/>
      <c r="I13" s="19"/>
      <c r="J13" s="19"/>
      <c r="K13" s="19"/>
      <c r="L13" s="19"/>
      <c r="M13" s="19"/>
    </row>
    <row r="14" spans="2:13" ht="14.25" customHeight="1">
      <c r="B14" s="19"/>
      <c r="C14" s="19"/>
      <c r="D14" s="19"/>
      <c r="E14" s="19"/>
      <c r="F14" s="19"/>
      <c r="H14" s="19"/>
      <c r="I14" s="19"/>
      <c r="J14" s="19"/>
      <c r="K14" s="19"/>
      <c r="L14" s="19"/>
      <c r="M14" s="19"/>
    </row>
    <row r="15" spans="2:13" ht="14.25" customHeight="1">
      <c r="B15" s="19"/>
      <c r="C15" s="19"/>
      <c r="D15" s="19"/>
      <c r="E15" s="19"/>
      <c r="F15" s="19"/>
      <c r="H15" s="19"/>
      <c r="I15" s="19"/>
      <c r="J15" s="19"/>
      <c r="K15" s="19"/>
      <c r="L15" s="19"/>
      <c r="M15" s="19"/>
    </row>
    <row r="16" spans="2:13" ht="14.25" customHeight="1">
      <c r="B16" s="19"/>
      <c r="C16" s="19"/>
      <c r="D16" s="19"/>
      <c r="E16" s="19"/>
      <c r="F16" s="19"/>
      <c r="H16" s="19"/>
      <c r="I16" s="19"/>
      <c r="J16" s="19"/>
      <c r="K16" s="19"/>
      <c r="L16" s="19"/>
      <c r="M16" s="19"/>
    </row>
    <row r="17" spans="2:13" ht="14.25" customHeight="1">
      <c r="B17" s="19"/>
      <c r="C17" s="19"/>
      <c r="D17" s="19"/>
      <c r="E17" s="19"/>
      <c r="F17" s="19"/>
      <c r="H17" s="19"/>
      <c r="I17" s="19"/>
      <c r="J17" s="19"/>
      <c r="K17" s="19"/>
      <c r="L17" s="19"/>
      <c r="M17" s="19"/>
    </row>
    <row r="18" spans="2:13" ht="14.25" customHeight="1">
      <c r="B18" s="19"/>
      <c r="C18" s="19"/>
      <c r="D18" s="19"/>
      <c r="E18" s="19"/>
      <c r="F18" s="19"/>
      <c r="H18" s="19"/>
      <c r="I18" s="19"/>
      <c r="J18" s="19"/>
      <c r="K18" s="19"/>
      <c r="L18" s="19"/>
      <c r="M18" s="19"/>
    </row>
    <row r="19" spans="2:13" ht="14.25" customHeight="1">
      <c r="B19" s="19"/>
      <c r="C19" s="19"/>
      <c r="D19" s="19"/>
      <c r="E19" s="19"/>
      <c r="F19" s="19"/>
      <c r="H19" s="19"/>
      <c r="I19" s="19"/>
      <c r="J19" s="19"/>
      <c r="K19" s="19"/>
      <c r="L19" s="19"/>
      <c r="M19" s="19"/>
    </row>
    <row r="20" spans="2:13" ht="14.25" customHeight="1">
      <c r="B20" s="19"/>
      <c r="C20" s="19"/>
      <c r="D20" s="19"/>
      <c r="E20" s="19"/>
      <c r="F20" s="19"/>
      <c r="H20" s="19"/>
      <c r="I20" s="19"/>
      <c r="J20" s="19"/>
      <c r="K20" s="19"/>
      <c r="L20" s="19"/>
      <c r="M20" s="19"/>
    </row>
    <row r="21" spans="2:13" ht="14.25" customHeight="1">
      <c r="B21" s="19"/>
      <c r="C21" s="19"/>
      <c r="D21" s="19"/>
      <c r="E21" s="19"/>
      <c r="F21" s="19"/>
      <c r="H21" s="19"/>
      <c r="I21" s="19"/>
      <c r="J21" s="19"/>
      <c r="K21" s="19"/>
      <c r="L21" s="19"/>
      <c r="M21" s="19"/>
    </row>
    <row r="22" spans="2:13" ht="14.25" customHeight="1">
      <c r="B22" s="19"/>
      <c r="C22" s="19"/>
      <c r="D22" s="19"/>
      <c r="E22" s="19"/>
      <c r="F22" s="19"/>
      <c r="H22" s="19"/>
      <c r="I22" s="19"/>
      <c r="J22" s="19"/>
      <c r="K22" s="19"/>
      <c r="L22" s="19"/>
      <c r="M22" s="19"/>
    </row>
    <row r="23" spans="2:13" ht="14.25" customHeight="1">
      <c r="B23" s="19"/>
      <c r="C23" s="19"/>
      <c r="D23" s="19"/>
      <c r="E23" s="19"/>
      <c r="F23" s="19"/>
      <c r="H23" s="19"/>
      <c r="I23" s="19"/>
      <c r="J23" s="19"/>
      <c r="K23" s="19"/>
      <c r="L23" s="19"/>
      <c r="M23" s="19"/>
    </row>
    <row r="24" spans="2:13" ht="14.25" customHeight="1">
      <c r="B24" s="19"/>
      <c r="C24" s="19"/>
      <c r="D24" s="19"/>
      <c r="E24" s="19"/>
      <c r="F24" s="19"/>
      <c r="H24" s="19"/>
      <c r="I24" s="19"/>
      <c r="J24" s="19"/>
      <c r="K24" s="19"/>
      <c r="L24" s="19"/>
      <c r="M24" s="19"/>
    </row>
    <row r="25" spans="2:13" ht="14.25" customHeight="1">
      <c r="B25" s="19"/>
      <c r="C25" s="19"/>
      <c r="D25" s="19"/>
      <c r="E25" s="19"/>
      <c r="F25" s="19"/>
      <c r="H25" s="19"/>
      <c r="I25" s="19"/>
      <c r="J25" s="19"/>
      <c r="K25" s="19"/>
      <c r="L25" s="19"/>
      <c r="M25" s="19"/>
    </row>
    <row r="26" spans="2:13" ht="14.25" customHeight="1">
      <c r="B26" s="19"/>
      <c r="C26" s="19"/>
      <c r="D26" s="19"/>
      <c r="E26" s="19"/>
      <c r="F26" s="19"/>
      <c r="H26" s="19"/>
      <c r="I26" s="19"/>
      <c r="J26" s="19"/>
      <c r="K26" s="19"/>
      <c r="L26" s="19"/>
      <c r="M26" s="19"/>
    </row>
    <row r="27" spans="2:13" ht="14.25" customHeight="1">
      <c r="B27" s="19"/>
      <c r="C27" s="19"/>
      <c r="D27" s="19"/>
      <c r="E27" s="19"/>
      <c r="F27" s="19"/>
      <c r="H27" s="19"/>
      <c r="I27" s="19"/>
      <c r="J27" s="19"/>
      <c r="K27" s="19"/>
      <c r="L27" s="19"/>
      <c r="M27" s="19"/>
    </row>
    <row r="28" spans="2:13" ht="14.25" customHeight="1">
      <c r="B28" s="19"/>
      <c r="C28" s="19"/>
      <c r="D28" s="19"/>
      <c r="E28" s="19"/>
      <c r="F28" s="19"/>
      <c r="H28" s="19"/>
      <c r="I28" s="19"/>
      <c r="J28" s="19"/>
      <c r="K28" s="19"/>
      <c r="L28" s="19"/>
      <c r="M28" s="19"/>
    </row>
    <row r="29" spans="2:13" ht="14.25" customHeight="1">
      <c r="B29" s="19"/>
      <c r="C29" s="19"/>
      <c r="D29" s="19"/>
      <c r="E29" s="19"/>
      <c r="F29" s="19"/>
      <c r="H29" s="19"/>
      <c r="I29" s="19"/>
      <c r="J29" s="19"/>
      <c r="K29" s="19"/>
      <c r="L29" s="19"/>
      <c r="M29" s="19"/>
    </row>
    <row r="30" spans="2:13" ht="14.25" customHeight="1">
      <c r="B30" s="19"/>
      <c r="C30" s="19"/>
      <c r="D30" s="19"/>
      <c r="E30" s="19"/>
      <c r="F30" s="19"/>
      <c r="H30" s="19"/>
      <c r="I30" s="19"/>
      <c r="J30" s="19"/>
      <c r="K30" s="19"/>
      <c r="L30" s="19"/>
      <c r="M30" s="19"/>
    </row>
    <row r="31" spans="2:13" ht="14.25" customHeight="1">
      <c r="B31" s="19"/>
      <c r="C31" s="19"/>
      <c r="D31" s="19"/>
      <c r="E31" s="19"/>
      <c r="F31" s="19"/>
      <c r="H31" s="19"/>
      <c r="I31" s="19"/>
      <c r="J31" s="19"/>
      <c r="K31" s="19"/>
      <c r="L31" s="19"/>
      <c r="M31" s="19"/>
    </row>
    <row r="32" spans="2:13" ht="14.25" customHeight="1">
      <c r="B32" s="19"/>
      <c r="C32" s="19"/>
      <c r="D32" s="19"/>
      <c r="E32" s="19"/>
      <c r="F32" s="19"/>
      <c r="H32" s="19"/>
      <c r="I32" s="19"/>
      <c r="J32" s="19"/>
      <c r="K32" s="19"/>
      <c r="L32" s="19"/>
      <c r="M32" s="19"/>
    </row>
    <row r="33" spans="2:13" ht="14.25" customHeight="1">
      <c r="B33" s="19"/>
      <c r="C33" s="19"/>
      <c r="D33" s="19"/>
      <c r="E33" s="19"/>
      <c r="F33" s="19"/>
      <c r="H33" s="19"/>
      <c r="I33" s="19"/>
      <c r="J33" s="19"/>
      <c r="K33" s="19"/>
      <c r="L33" s="19"/>
      <c r="M33" s="19"/>
    </row>
    <row r="34" spans="2:13" ht="14.25" customHeight="1">
      <c r="B34" s="19"/>
      <c r="C34" s="19"/>
      <c r="D34" s="19"/>
      <c r="E34" s="19"/>
      <c r="F34" s="19"/>
      <c r="H34" s="19"/>
      <c r="I34" s="19"/>
      <c r="J34" s="19"/>
      <c r="K34" s="19"/>
      <c r="L34" s="19"/>
      <c r="M34" s="19"/>
    </row>
    <row r="35" spans="2:13" ht="14.25" customHeight="1">
      <c r="B35" s="19"/>
      <c r="C35" s="19"/>
      <c r="D35" s="19"/>
      <c r="E35" s="19"/>
      <c r="F35" s="19"/>
      <c r="H35" s="19"/>
      <c r="I35" s="19"/>
      <c r="J35" s="19"/>
      <c r="K35" s="19"/>
      <c r="L35" s="19"/>
      <c r="M35" s="19"/>
    </row>
    <row r="36" spans="2:13" ht="14.25" customHeight="1">
      <c r="B36" s="19"/>
      <c r="C36" s="19"/>
      <c r="D36" s="19"/>
      <c r="E36" s="19"/>
      <c r="F36" s="19"/>
      <c r="H36" s="19"/>
      <c r="I36" s="19"/>
      <c r="J36" s="19"/>
      <c r="K36" s="19"/>
      <c r="L36" s="19"/>
      <c r="M36" s="19"/>
    </row>
    <row r="37" spans="2:13" ht="14.25" customHeight="1">
      <c r="B37" s="19"/>
      <c r="C37" s="19"/>
      <c r="D37" s="19"/>
      <c r="E37" s="19"/>
      <c r="F37" s="19"/>
      <c r="H37" s="19"/>
      <c r="I37" s="19"/>
      <c r="J37" s="19"/>
      <c r="K37" s="19"/>
      <c r="L37" s="19"/>
      <c r="M37" s="19"/>
    </row>
    <row r="38" spans="2:13" ht="14.25" customHeight="1">
      <c r="B38" s="19"/>
      <c r="C38" s="19"/>
      <c r="D38" s="19"/>
      <c r="E38" s="19"/>
      <c r="F38" s="19"/>
      <c r="H38" s="19"/>
      <c r="I38" s="19"/>
      <c r="J38" s="19"/>
      <c r="K38" s="19"/>
      <c r="L38" s="19"/>
      <c r="M38" s="19"/>
    </row>
    <row r="39" spans="2:13" ht="14.25" customHeight="1">
      <c r="B39" s="19"/>
      <c r="C39" s="19"/>
      <c r="D39" s="19"/>
      <c r="E39" s="19"/>
      <c r="F39" s="19"/>
      <c r="H39" s="19"/>
      <c r="I39" s="19"/>
      <c r="J39" s="19"/>
      <c r="K39" s="19"/>
      <c r="L39" s="19"/>
      <c r="M39" s="19"/>
    </row>
    <row r="40" spans="2:13" ht="14.25" customHeight="1">
      <c r="B40" s="19"/>
      <c r="C40" s="19"/>
      <c r="D40" s="19"/>
      <c r="E40" s="19"/>
      <c r="F40" s="19"/>
      <c r="H40" s="19"/>
      <c r="I40" s="19"/>
      <c r="J40" s="19"/>
      <c r="K40" s="19"/>
      <c r="L40" s="19"/>
      <c r="M40" s="19"/>
    </row>
    <row r="41" spans="2:13" ht="14.25" customHeight="1">
      <c r="B41" s="19"/>
      <c r="C41" s="19"/>
      <c r="D41" s="19"/>
      <c r="E41" s="19"/>
      <c r="F41" s="19"/>
      <c r="H41" s="19"/>
      <c r="I41" s="19"/>
      <c r="J41" s="19"/>
      <c r="K41" s="19"/>
      <c r="L41" s="19"/>
      <c r="M41" s="19"/>
    </row>
    <row r="42" spans="2:13" ht="14.25" customHeight="1">
      <c r="B42" s="19"/>
      <c r="C42" s="19"/>
      <c r="D42" s="19"/>
      <c r="E42" s="19"/>
      <c r="F42" s="19"/>
      <c r="H42" s="19"/>
      <c r="I42" s="19"/>
      <c r="J42" s="19"/>
      <c r="K42" s="19"/>
      <c r="L42" s="19"/>
      <c r="M42" s="19"/>
    </row>
    <row r="43" spans="2:13" ht="14.25" customHeight="1">
      <c r="B43" s="19"/>
      <c r="C43" s="19"/>
      <c r="D43" s="19"/>
      <c r="E43" s="19"/>
      <c r="F43" s="19"/>
      <c r="H43" s="19"/>
      <c r="I43" s="19"/>
      <c r="J43" s="19"/>
      <c r="K43" s="19"/>
      <c r="L43" s="19"/>
      <c r="M43" s="19"/>
    </row>
    <row r="44" spans="2:13" ht="14.25" customHeight="1">
      <c r="B44" s="19"/>
      <c r="C44" s="19"/>
      <c r="D44" s="19"/>
      <c r="E44" s="19"/>
      <c r="F44" s="19"/>
      <c r="H44" s="19"/>
      <c r="I44" s="19"/>
      <c r="J44" s="19"/>
      <c r="K44" s="19"/>
      <c r="L44" s="19"/>
      <c r="M44" s="19"/>
    </row>
    <row r="45" spans="2:13" ht="14.25" customHeight="1">
      <c r="B45" s="19"/>
      <c r="C45" s="19"/>
      <c r="D45" s="19"/>
      <c r="E45" s="19"/>
      <c r="F45" s="19"/>
      <c r="H45" s="19"/>
      <c r="I45" s="19"/>
      <c r="J45" s="19"/>
      <c r="K45" s="19"/>
      <c r="L45" s="19"/>
      <c r="M45" s="19"/>
    </row>
    <row r="46" spans="2:13" ht="14.25" customHeight="1">
      <c r="B46" s="19"/>
      <c r="C46" s="19"/>
      <c r="D46" s="19"/>
      <c r="E46" s="19"/>
      <c r="F46" s="19"/>
      <c r="H46" s="19"/>
      <c r="I46" s="19"/>
      <c r="J46" s="19"/>
      <c r="K46" s="19"/>
      <c r="L46" s="19"/>
      <c r="M46" s="19"/>
    </row>
    <row r="47" spans="2:13" ht="14.25" customHeight="1">
      <c r="B47" s="19"/>
      <c r="C47" s="19"/>
      <c r="D47" s="19"/>
      <c r="E47" s="19"/>
      <c r="F47" s="19"/>
      <c r="H47" s="19"/>
      <c r="I47" s="19"/>
      <c r="J47" s="19"/>
      <c r="K47" s="19"/>
      <c r="L47" s="19"/>
      <c r="M47" s="19"/>
    </row>
    <row r="48" spans="2:13" ht="14.25" customHeight="1">
      <c r="B48" s="19"/>
      <c r="C48" s="19"/>
      <c r="D48" s="19"/>
      <c r="E48" s="19"/>
      <c r="F48" s="19"/>
      <c r="H48" s="19"/>
      <c r="I48" s="19"/>
      <c r="J48" s="19"/>
      <c r="K48" s="19"/>
      <c r="L48" s="19"/>
      <c r="M48" s="19"/>
    </row>
    <row r="49" spans="2:13" ht="14.25" customHeight="1">
      <c r="B49" s="19"/>
      <c r="C49" s="19"/>
      <c r="D49" s="19"/>
      <c r="E49" s="19"/>
      <c r="F49" s="19"/>
      <c r="H49" s="19"/>
      <c r="I49" s="19"/>
      <c r="J49" s="19"/>
      <c r="K49" s="19"/>
      <c r="L49" s="19"/>
      <c r="M49" s="19"/>
    </row>
    <row r="50" spans="2:13" ht="14.25" customHeight="1">
      <c r="B50" s="19"/>
      <c r="C50" s="19"/>
      <c r="D50" s="19"/>
      <c r="E50" s="19"/>
      <c r="F50" s="19"/>
      <c r="H50" s="19"/>
      <c r="I50" s="19"/>
      <c r="J50" s="19"/>
      <c r="K50" s="19"/>
      <c r="L50" s="19"/>
      <c r="M50" s="19"/>
    </row>
    <row r="51" spans="2:13" ht="14.25" customHeight="1">
      <c r="B51" s="19"/>
      <c r="C51" s="19"/>
      <c r="D51" s="19"/>
      <c r="E51" s="19"/>
      <c r="F51" s="19"/>
      <c r="H51" s="19"/>
      <c r="I51" s="19"/>
      <c r="J51" s="19"/>
      <c r="K51" s="19"/>
      <c r="L51" s="19"/>
      <c r="M51" s="19"/>
    </row>
    <row r="52" spans="2:13" ht="14.25" customHeight="1">
      <c r="B52" s="19"/>
      <c r="C52" s="19"/>
      <c r="D52" s="19"/>
      <c r="E52" s="19"/>
      <c r="F52" s="19"/>
      <c r="H52" s="19"/>
      <c r="I52" s="19"/>
      <c r="J52" s="19"/>
      <c r="K52" s="19"/>
      <c r="L52" s="19"/>
      <c r="M52" s="19"/>
    </row>
    <row r="53" spans="2:13" ht="14.25" customHeight="1">
      <c r="B53" s="19"/>
      <c r="C53" s="19"/>
      <c r="D53" s="19"/>
      <c r="E53" s="19"/>
      <c r="F53" s="19"/>
      <c r="H53" s="19"/>
      <c r="I53" s="19"/>
      <c r="J53" s="19"/>
      <c r="K53" s="19"/>
      <c r="L53" s="19"/>
      <c r="M53" s="19"/>
    </row>
    <row r="54" spans="2:13" ht="14.25" customHeight="1">
      <c r="B54" s="19"/>
      <c r="C54" s="19"/>
      <c r="D54" s="19"/>
      <c r="E54" s="19"/>
      <c r="F54" s="19"/>
      <c r="H54" s="19"/>
      <c r="I54" s="19"/>
      <c r="J54" s="19"/>
      <c r="K54" s="19"/>
      <c r="L54" s="19"/>
      <c r="M54" s="19"/>
    </row>
    <row r="55" spans="2:13" ht="14.25" customHeight="1">
      <c r="B55" s="19"/>
      <c r="C55" s="19"/>
      <c r="D55" s="19"/>
      <c r="E55" s="19"/>
      <c r="F55" s="19"/>
      <c r="H55" s="19"/>
      <c r="I55" s="19"/>
      <c r="J55" s="19"/>
      <c r="K55" s="19"/>
      <c r="L55" s="19"/>
      <c r="M55" s="19"/>
    </row>
    <row r="56" spans="2:13" ht="14.25" customHeight="1">
      <c r="B56" s="19"/>
      <c r="C56" s="19"/>
      <c r="D56" s="19"/>
      <c r="E56" s="19"/>
      <c r="F56" s="19"/>
      <c r="H56" s="19"/>
      <c r="I56" s="19"/>
      <c r="J56" s="19"/>
      <c r="K56" s="19"/>
      <c r="L56" s="19"/>
      <c r="M56" s="19"/>
    </row>
    <row r="57" spans="2:13" ht="14.25" customHeight="1">
      <c r="B57" s="19"/>
      <c r="C57" s="19"/>
      <c r="D57" s="19"/>
      <c r="E57" s="19"/>
      <c r="F57" s="19"/>
      <c r="H57" s="19"/>
      <c r="I57" s="19"/>
      <c r="J57" s="19"/>
      <c r="K57" s="19"/>
      <c r="L57" s="19"/>
      <c r="M57" s="19"/>
    </row>
    <row r="58" spans="2:13" ht="14.25" customHeight="1">
      <c r="B58" s="19"/>
      <c r="C58" s="19"/>
      <c r="D58" s="19"/>
      <c r="E58" s="19"/>
      <c r="F58" s="19"/>
      <c r="H58" s="19"/>
      <c r="I58" s="19"/>
      <c r="J58" s="19"/>
      <c r="K58" s="19"/>
      <c r="L58" s="19"/>
      <c r="M58" s="19"/>
    </row>
    <row r="59" spans="2:13" ht="14.25" customHeight="1">
      <c r="B59" s="19"/>
      <c r="C59" s="19"/>
      <c r="D59" s="19"/>
      <c r="E59" s="19"/>
      <c r="F59" s="19"/>
      <c r="H59" s="19"/>
      <c r="I59" s="19"/>
      <c r="J59" s="19"/>
      <c r="K59" s="19"/>
      <c r="L59" s="19"/>
      <c r="M59" s="19"/>
    </row>
    <row r="60" spans="2:13" ht="14.25" customHeight="1">
      <c r="B60" s="19"/>
      <c r="C60" s="19"/>
      <c r="D60" s="19"/>
      <c r="E60" s="19"/>
      <c r="F60" s="19"/>
      <c r="H60" s="19"/>
      <c r="I60" s="19"/>
      <c r="J60" s="19"/>
      <c r="K60" s="19"/>
      <c r="L60" s="19"/>
      <c r="M60" s="19"/>
    </row>
    <row r="61" spans="2:13" ht="14.25" customHeight="1">
      <c r="B61" s="19"/>
      <c r="C61" s="19"/>
      <c r="D61" s="19"/>
      <c r="E61" s="19"/>
      <c r="F61" s="19"/>
      <c r="H61" s="19"/>
      <c r="I61" s="19"/>
      <c r="J61" s="19"/>
      <c r="K61" s="19"/>
      <c r="L61" s="19"/>
      <c r="M61" s="19"/>
    </row>
    <row r="62" spans="2:13" ht="14.25" customHeight="1">
      <c r="B62" s="19"/>
      <c r="C62" s="19"/>
      <c r="D62" s="19"/>
      <c r="E62" s="19"/>
      <c r="F62" s="19"/>
      <c r="H62" s="19"/>
      <c r="I62" s="19"/>
      <c r="J62" s="19"/>
      <c r="K62" s="19"/>
      <c r="L62" s="19"/>
      <c r="M62" s="19"/>
    </row>
    <row r="63" spans="2:13" ht="14.25" customHeight="1">
      <c r="B63" s="19"/>
      <c r="C63" s="19"/>
      <c r="D63" s="19"/>
      <c r="E63" s="19"/>
      <c r="F63" s="19"/>
      <c r="H63" s="19"/>
      <c r="I63" s="19"/>
      <c r="J63" s="19"/>
      <c r="K63" s="19"/>
      <c r="L63" s="19"/>
      <c r="M63" s="19"/>
    </row>
    <row r="64" spans="2:13" ht="14.25" customHeight="1">
      <c r="B64" s="19"/>
      <c r="C64" s="19"/>
      <c r="D64" s="19"/>
      <c r="E64" s="19"/>
      <c r="F64" s="19"/>
      <c r="H64" s="19"/>
      <c r="I64" s="19"/>
      <c r="J64" s="19"/>
      <c r="K64" s="19"/>
      <c r="L64" s="19"/>
      <c r="M64" s="19"/>
    </row>
    <row r="65" spans="2:13" ht="14.25" customHeight="1">
      <c r="B65" s="19"/>
      <c r="C65" s="19"/>
      <c r="D65" s="19"/>
      <c r="E65" s="19"/>
      <c r="F65" s="19"/>
      <c r="H65" s="19"/>
      <c r="I65" s="19"/>
      <c r="J65" s="19"/>
      <c r="K65" s="19"/>
      <c r="L65" s="19"/>
      <c r="M65" s="19"/>
    </row>
    <row r="66" spans="2:13" ht="14.25" customHeight="1">
      <c r="B66" s="19"/>
      <c r="C66" s="19"/>
      <c r="D66" s="19"/>
      <c r="E66" s="19"/>
      <c r="F66" s="19"/>
      <c r="H66" s="19"/>
      <c r="I66" s="19"/>
      <c r="J66" s="19"/>
      <c r="K66" s="19"/>
      <c r="L66" s="19"/>
      <c r="M66" s="19"/>
    </row>
    <row r="67" spans="2:13" ht="14.25" customHeight="1">
      <c r="B67" s="19"/>
      <c r="C67" s="19"/>
      <c r="D67" s="19"/>
      <c r="E67" s="19"/>
      <c r="F67" s="19"/>
      <c r="H67" s="19"/>
      <c r="I67" s="19"/>
      <c r="J67" s="19"/>
      <c r="K67" s="19"/>
      <c r="L67" s="19"/>
      <c r="M67" s="19"/>
    </row>
    <row r="68" spans="2:13" ht="14.25" customHeight="1">
      <c r="B68" s="19"/>
      <c r="C68" s="19"/>
      <c r="D68" s="19"/>
      <c r="E68" s="19"/>
      <c r="F68" s="19"/>
      <c r="H68" s="19"/>
      <c r="I68" s="19"/>
      <c r="J68" s="19"/>
      <c r="K68" s="19"/>
      <c r="L68" s="19"/>
      <c r="M68" s="19"/>
    </row>
    <row r="69" spans="2:13" ht="14.25" customHeight="1">
      <c r="B69" s="19"/>
      <c r="C69" s="19"/>
      <c r="D69" s="19"/>
      <c r="E69" s="19"/>
      <c r="F69" s="19"/>
      <c r="H69" s="19"/>
      <c r="I69" s="19"/>
      <c r="J69" s="19"/>
      <c r="K69" s="19"/>
      <c r="L69" s="19"/>
      <c r="M69" s="19"/>
    </row>
    <row r="70" spans="2:13" ht="14.25" customHeight="1">
      <c r="B70" s="19"/>
      <c r="C70" s="19"/>
      <c r="D70" s="19"/>
      <c r="E70" s="19"/>
      <c r="F70" s="19"/>
      <c r="H70" s="19"/>
      <c r="I70" s="19"/>
      <c r="J70" s="19"/>
      <c r="K70" s="19"/>
      <c r="L70" s="19"/>
      <c r="M70" s="19"/>
    </row>
    <row r="71" spans="2:13" ht="14.25" customHeight="1">
      <c r="B71" s="19"/>
      <c r="C71" s="19"/>
      <c r="D71" s="19"/>
      <c r="E71" s="19"/>
      <c r="F71" s="19"/>
      <c r="H71" s="19"/>
      <c r="I71" s="19"/>
      <c r="J71" s="19"/>
      <c r="K71" s="19"/>
      <c r="L71" s="19"/>
      <c r="M71" s="19"/>
    </row>
    <row r="72" spans="2:13" ht="14.25" customHeight="1">
      <c r="B72" s="19"/>
      <c r="C72" s="19"/>
      <c r="D72" s="19"/>
      <c r="E72" s="19"/>
      <c r="F72" s="19"/>
      <c r="H72" s="19"/>
      <c r="I72" s="19"/>
      <c r="J72" s="19"/>
      <c r="K72" s="19"/>
      <c r="L72" s="19"/>
      <c r="M72" s="19"/>
    </row>
    <row r="73" spans="2:13" ht="14.25" customHeight="1">
      <c r="B73" s="19"/>
      <c r="C73" s="19"/>
      <c r="D73" s="19"/>
      <c r="E73" s="19"/>
      <c r="F73" s="19"/>
      <c r="H73" s="19"/>
      <c r="I73" s="19"/>
      <c r="J73" s="19"/>
      <c r="K73" s="19"/>
      <c r="L73" s="19"/>
      <c r="M73" s="19"/>
    </row>
    <row r="74" spans="2:13" ht="14.25" customHeight="1">
      <c r="B74" s="19"/>
      <c r="C74" s="19"/>
      <c r="D74" s="19"/>
      <c r="E74" s="19"/>
      <c r="F74" s="19"/>
      <c r="H74" s="19"/>
      <c r="I74" s="19"/>
      <c r="J74" s="19"/>
      <c r="K74" s="19"/>
      <c r="L74" s="19"/>
      <c r="M74" s="19"/>
    </row>
    <row r="75" spans="2:13" ht="14.25" customHeight="1">
      <c r="B75" s="19"/>
      <c r="C75" s="19"/>
      <c r="D75" s="19"/>
      <c r="E75" s="19"/>
      <c r="F75" s="19"/>
      <c r="H75" s="19"/>
      <c r="I75" s="19"/>
      <c r="J75" s="19"/>
      <c r="K75" s="19"/>
      <c r="L75" s="19"/>
      <c r="M75" s="19"/>
    </row>
    <row r="76" spans="2:13" ht="14.25" customHeight="1">
      <c r="B76" s="19"/>
      <c r="C76" s="19"/>
      <c r="D76" s="19"/>
      <c r="E76" s="19"/>
      <c r="F76" s="19"/>
      <c r="H76" s="19"/>
      <c r="I76" s="19"/>
      <c r="J76" s="19"/>
      <c r="K76" s="19"/>
      <c r="L76" s="19"/>
      <c r="M76" s="19"/>
    </row>
    <row r="77" spans="2:13" ht="14.25" customHeight="1">
      <c r="B77" s="19"/>
      <c r="C77" s="19"/>
      <c r="D77" s="19"/>
      <c r="E77" s="19"/>
      <c r="F77" s="19"/>
      <c r="H77" s="19"/>
      <c r="I77" s="19"/>
      <c r="J77" s="19"/>
      <c r="K77" s="19"/>
      <c r="L77" s="19"/>
      <c r="M77" s="19"/>
    </row>
    <row r="78" spans="2:13" ht="14.25" customHeight="1">
      <c r="B78" s="19"/>
      <c r="C78" s="19"/>
      <c r="D78" s="19"/>
      <c r="E78" s="19"/>
      <c r="F78" s="19"/>
      <c r="H78" s="19"/>
      <c r="I78" s="19"/>
      <c r="J78" s="19"/>
      <c r="K78" s="19"/>
      <c r="L78" s="19"/>
      <c r="M78" s="19"/>
    </row>
    <row r="79" spans="2:13" ht="14.25" customHeight="1">
      <c r="B79" s="19"/>
      <c r="C79" s="19"/>
      <c r="D79" s="19"/>
      <c r="E79" s="19"/>
      <c r="F79" s="19"/>
      <c r="H79" s="19"/>
      <c r="I79" s="19"/>
      <c r="J79" s="19"/>
      <c r="K79" s="19"/>
      <c r="L79" s="19"/>
      <c r="M79" s="19"/>
    </row>
    <row r="80" spans="2:13" ht="14.25" customHeight="1">
      <c r="B80" s="19"/>
      <c r="C80" s="19"/>
      <c r="D80" s="19"/>
      <c r="E80" s="19"/>
      <c r="F80" s="19"/>
      <c r="H80" s="19"/>
      <c r="I80" s="19"/>
      <c r="J80" s="19"/>
      <c r="K80" s="19"/>
      <c r="L80" s="19"/>
      <c r="M80" s="19"/>
    </row>
    <row r="81" spans="2:13" ht="14.25" customHeight="1">
      <c r="B81" s="19"/>
      <c r="C81" s="19"/>
      <c r="D81" s="19"/>
      <c r="E81" s="19"/>
      <c r="F81" s="19"/>
      <c r="H81" s="19"/>
      <c r="I81" s="19"/>
      <c r="J81" s="19"/>
      <c r="K81" s="19"/>
      <c r="L81" s="19"/>
      <c r="M81" s="19"/>
    </row>
    <row r="82" spans="2:13" ht="14.25" customHeight="1">
      <c r="B82" s="19"/>
      <c r="C82" s="19"/>
      <c r="D82" s="19"/>
      <c r="E82" s="19"/>
      <c r="F82" s="19"/>
      <c r="H82" s="19"/>
      <c r="I82" s="19"/>
      <c r="J82" s="19"/>
      <c r="K82" s="19"/>
      <c r="L82" s="19"/>
      <c r="M82" s="19"/>
    </row>
    <row r="83" spans="2:13" ht="14.25" customHeight="1">
      <c r="B83" s="19"/>
      <c r="C83" s="19"/>
      <c r="D83" s="19"/>
      <c r="E83" s="19"/>
      <c r="F83" s="19"/>
      <c r="H83" s="19"/>
      <c r="I83" s="19"/>
      <c r="J83" s="19"/>
      <c r="K83" s="19"/>
      <c r="L83" s="19"/>
      <c r="M83" s="19"/>
    </row>
    <row r="84" spans="2:13" ht="14.25" customHeight="1">
      <c r="B84" s="19"/>
      <c r="C84" s="19"/>
      <c r="D84" s="19"/>
      <c r="E84" s="19"/>
      <c r="F84" s="19"/>
      <c r="H84" s="19"/>
      <c r="I84" s="19"/>
      <c r="J84" s="19"/>
      <c r="K84" s="19"/>
      <c r="L84" s="19"/>
      <c r="M84" s="19"/>
    </row>
    <row r="85" spans="2:13" ht="14.25" customHeight="1">
      <c r="B85" s="19"/>
      <c r="C85" s="19"/>
      <c r="D85" s="19"/>
      <c r="E85" s="19"/>
      <c r="F85" s="19"/>
      <c r="H85" s="19"/>
      <c r="I85" s="19"/>
      <c r="J85" s="19"/>
      <c r="K85" s="19"/>
      <c r="L85" s="19"/>
      <c r="M85" s="19"/>
    </row>
    <row r="86" spans="2:13" ht="14.25" customHeight="1">
      <c r="B86" s="19"/>
      <c r="C86" s="19"/>
      <c r="D86" s="19"/>
      <c r="E86" s="19"/>
      <c r="F86" s="19"/>
      <c r="H86" s="19"/>
      <c r="I86" s="19"/>
      <c r="J86" s="19"/>
      <c r="K86" s="19"/>
      <c r="L86" s="19"/>
      <c r="M86" s="19"/>
    </row>
    <row r="87" spans="2:13" ht="14.25" customHeight="1">
      <c r="B87" s="19"/>
      <c r="C87" s="19"/>
      <c r="D87" s="19"/>
      <c r="E87" s="19"/>
      <c r="F87" s="19"/>
      <c r="H87" s="19"/>
      <c r="I87" s="19"/>
      <c r="J87" s="19"/>
      <c r="K87" s="19"/>
      <c r="L87" s="19"/>
      <c r="M87" s="19"/>
    </row>
    <row r="88" spans="2:13" ht="14.25" customHeight="1">
      <c r="B88" s="19"/>
      <c r="C88" s="19"/>
      <c r="D88" s="19"/>
      <c r="E88" s="19"/>
      <c r="F88" s="19"/>
      <c r="H88" s="19"/>
      <c r="I88" s="19"/>
      <c r="J88" s="19"/>
      <c r="K88" s="19"/>
      <c r="L88" s="19"/>
      <c r="M88" s="19"/>
    </row>
    <row r="89" spans="2:13" ht="14.25" customHeight="1">
      <c r="B89" s="19"/>
      <c r="C89" s="19"/>
      <c r="D89" s="19"/>
      <c r="E89" s="19"/>
      <c r="F89" s="19"/>
      <c r="H89" s="19"/>
      <c r="I89" s="19"/>
      <c r="J89" s="19"/>
      <c r="K89" s="19"/>
      <c r="L89" s="19"/>
      <c r="M89" s="19"/>
    </row>
    <row r="90" spans="2:13" ht="14.25" customHeight="1">
      <c r="B90" s="19"/>
      <c r="C90" s="19"/>
      <c r="D90" s="19"/>
      <c r="E90" s="19"/>
      <c r="F90" s="19"/>
      <c r="H90" s="19"/>
      <c r="I90" s="19"/>
      <c r="J90" s="19"/>
      <c r="K90" s="19"/>
      <c r="L90" s="19"/>
      <c r="M90" s="19"/>
    </row>
    <row r="91" spans="2:13" ht="14.25" customHeight="1">
      <c r="B91" s="19"/>
      <c r="C91" s="19"/>
      <c r="D91" s="19"/>
      <c r="E91" s="19"/>
      <c r="F91" s="19"/>
      <c r="H91" s="19"/>
      <c r="I91" s="19"/>
      <c r="J91" s="19"/>
      <c r="K91" s="19"/>
      <c r="L91" s="19"/>
      <c r="M91" s="19"/>
    </row>
    <row r="92" spans="2:13" ht="14.25" customHeight="1">
      <c r="B92" s="19"/>
      <c r="C92" s="19"/>
      <c r="D92" s="19"/>
      <c r="E92" s="19"/>
      <c r="F92" s="19"/>
      <c r="H92" s="19"/>
      <c r="I92" s="19"/>
      <c r="J92" s="19"/>
      <c r="K92" s="19"/>
      <c r="L92" s="19"/>
      <c r="M92" s="19"/>
    </row>
    <row r="93" spans="2:13" ht="14.25" customHeight="1">
      <c r="B93" s="19"/>
      <c r="C93" s="19"/>
      <c r="D93" s="19"/>
      <c r="E93" s="19"/>
      <c r="F93" s="19"/>
      <c r="H93" s="19"/>
      <c r="I93" s="19"/>
      <c r="J93" s="19"/>
      <c r="K93" s="19"/>
      <c r="L93" s="19"/>
      <c r="M93" s="19"/>
    </row>
    <row r="94" spans="2:13" ht="14.25" customHeight="1">
      <c r="B94" s="19"/>
      <c r="C94" s="19"/>
      <c r="D94" s="19"/>
      <c r="E94" s="19"/>
      <c r="F94" s="19"/>
      <c r="H94" s="19"/>
      <c r="I94" s="19"/>
      <c r="J94" s="19"/>
      <c r="K94" s="19"/>
      <c r="L94" s="19"/>
      <c r="M94" s="19"/>
    </row>
    <row r="95" spans="2:13" ht="14.25" customHeight="1">
      <c r="B95" s="19"/>
      <c r="C95" s="19"/>
      <c r="D95" s="19"/>
      <c r="E95" s="19"/>
      <c r="F95" s="19"/>
      <c r="H95" s="19"/>
      <c r="I95" s="19"/>
      <c r="J95" s="19"/>
      <c r="K95" s="19"/>
      <c r="L95" s="19"/>
      <c r="M95" s="19"/>
    </row>
    <row r="96" spans="2:13" ht="14.25" customHeight="1">
      <c r="B96" s="19"/>
      <c r="C96" s="19"/>
      <c r="D96" s="19"/>
      <c r="E96" s="19"/>
      <c r="F96" s="19"/>
      <c r="H96" s="19"/>
      <c r="I96" s="19"/>
      <c r="J96" s="19"/>
      <c r="K96" s="19"/>
      <c r="L96" s="19"/>
      <c r="M96" s="19"/>
    </row>
    <row r="97" spans="2:13" ht="14.25" customHeight="1">
      <c r="B97" s="19"/>
      <c r="C97" s="19"/>
      <c r="D97" s="19"/>
      <c r="E97" s="19"/>
      <c r="F97" s="19"/>
      <c r="H97" s="19"/>
      <c r="I97" s="19"/>
      <c r="J97" s="19"/>
      <c r="K97" s="19"/>
      <c r="L97" s="19"/>
      <c r="M97" s="19"/>
    </row>
    <row r="98" spans="2:13" ht="14.25" customHeight="1">
      <c r="B98" s="19"/>
      <c r="C98" s="19"/>
      <c r="D98" s="19"/>
      <c r="E98" s="19"/>
      <c r="F98" s="19"/>
      <c r="H98" s="19"/>
      <c r="I98" s="19"/>
      <c r="J98" s="19"/>
      <c r="K98" s="19"/>
      <c r="L98" s="19"/>
      <c r="M98" s="19"/>
    </row>
    <row r="99" spans="2:13" ht="14.25" customHeight="1">
      <c r="B99" s="19"/>
      <c r="C99" s="19"/>
      <c r="D99" s="19"/>
      <c r="E99" s="19"/>
      <c r="F99" s="19"/>
      <c r="H99" s="19"/>
      <c r="I99" s="19"/>
      <c r="J99" s="19"/>
      <c r="K99" s="19"/>
      <c r="L99" s="19"/>
      <c r="M99" s="19"/>
    </row>
    <row r="100" spans="2:13" ht="14.25" customHeight="1">
      <c r="B100" s="19"/>
      <c r="C100" s="19"/>
      <c r="D100" s="19"/>
      <c r="E100" s="19"/>
      <c r="F100" s="19"/>
      <c r="H100" s="19"/>
      <c r="I100" s="19"/>
      <c r="J100" s="19"/>
      <c r="K100" s="19"/>
      <c r="L100" s="19"/>
      <c r="M100" s="19"/>
    </row>
    <row r="101" spans="2:13" ht="14.25" customHeight="1">
      <c r="B101" s="19"/>
      <c r="C101" s="19"/>
      <c r="D101" s="19"/>
      <c r="E101" s="19"/>
      <c r="F101" s="19"/>
      <c r="H101" s="19"/>
      <c r="I101" s="19"/>
      <c r="J101" s="19"/>
      <c r="K101" s="19"/>
      <c r="L101" s="19"/>
      <c r="M101" s="19"/>
    </row>
    <row r="102" spans="2:13" ht="14.25" customHeight="1">
      <c r="B102" s="19"/>
      <c r="C102" s="19"/>
      <c r="D102" s="19"/>
      <c r="E102" s="19"/>
      <c r="F102" s="19"/>
      <c r="H102" s="19"/>
      <c r="I102" s="19"/>
      <c r="J102" s="19"/>
      <c r="K102" s="19"/>
      <c r="L102" s="19"/>
      <c r="M102" s="19"/>
    </row>
    <row r="103" spans="2:13" ht="14.25" customHeight="1">
      <c r="B103" s="19"/>
      <c r="C103" s="19"/>
      <c r="D103" s="19"/>
      <c r="E103" s="19"/>
      <c r="F103" s="19"/>
      <c r="H103" s="19"/>
      <c r="I103" s="19"/>
      <c r="J103" s="19"/>
      <c r="K103" s="19"/>
      <c r="L103" s="19"/>
      <c r="M103" s="19"/>
    </row>
    <row r="104" spans="2:13" ht="14.25" customHeight="1">
      <c r="B104" s="19"/>
      <c r="C104" s="19"/>
      <c r="D104" s="19"/>
      <c r="E104" s="19"/>
      <c r="F104" s="19"/>
      <c r="H104" s="19"/>
      <c r="I104" s="19"/>
      <c r="J104" s="19"/>
      <c r="K104" s="19"/>
      <c r="L104" s="19"/>
      <c r="M104" s="19"/>
    </row>
    <row r="105" spans="2:13" ht="14.25" customHeight="1">
      <c r="B105" s="19"/>
      <c r="C105" s="19"/>
      <c r="D105" s="19"/>
      <c r="E105" s="19"/>
      <c r="F105" s="19"/>
      <c r="H105" s="19"/>
      <c r="I105" s="19"/>
      <c r="J105" s="19"/>
      <c r="K105" s="19"/>
      <c r="L105" s="19"/>
      <c r="M105" s="19"/>
    </row>
    <row r="106" spans="2:13" ht="14.25" customHeight="1">
      <c r="B106" s="19"/>
      <c r="C106" s="19"/>
      <c r="D106" s="19"/>
      <c r="E106" s="19"/>
      <c r="F106" s="19"/>
      <c r="H106" s="19"/>
      <c r="I106" s="19"/>
      <c r="J106" s="19"/>
      <c r="K106" s="19"/>
      <c r="L106" s="19"/>
      <c r="M106" s="19"/>
    </row>
    <row r="107" spans="2:13" ht="14.25" customHeight="1">
      <c r="B107" s="19"/>
      <c r="C107" s="19"/>
      <c r="D107" s="19"/>
      <c r="E107" s="19"/>
      <c r="F107" s="19"/>
      <c r="H107" s="19"/>
      <c r="I107" s="19"/>
      <c r="J107" s="19"/>
      <c r="K107" s="19"/>
      <c r="L107" s="19"/>
      <c r="M107" s="19"/>
    </row>
    <row r="108" spans="2:13" ht="14.25" customHeight="1">
      <c r="B108" s="19"/>
      <c r="C108" s="19"/>
      <c r="D108" s="19"/>
      <c r="E108" s="19"/>
      <c r="F108" s="19"/>
      <c r="H108" s="19"/>
      <c r="I108" s="19"/>
      <c r="J108" s="19"/>
      <c r="K108" s="19"/>
      <c r="L108" s="19"/>
      <c r="M108" s="19"/>
    </row>
    <row r="109" spans="2:13" ht="14.25" customHeight="1">
      <c r="B109" s="19"/>
      <c r="C109" s="19"/>
      <c r="D109" s="19"/>
      <c r="E109" s="19"/>
      <c r="F109" s="19"/>
      <c r="H109" s="19"/>
      <c r="I109" s="19"/>
      <c r="J109" s="19"/>
      <c r="K109" s="19"/>
      <c r="L109" s="19"/>
      <c r="M109" s="19"/>
    </row>
    <row r="110" spans="2:13" ht="14.25" customHeight="1">
      <c r="B110" s="19"/>
      <c r="C110" s="19"/>
      <c r="D110" s="19"/>
      <c r="E110" s="19"/>
      <c r="F110" s="19"/>
      <c r="H110" s="19"/>
      <c r="I110" s="19"/>
      <c r="J110" s="19"/>
      <c r="K110" s="19"/>
      <c r="L110" s="19"/>
      <c r="M110" s="19"/>
    </row>
    <row r="111" spans="2:13" ht="14.25" customHeight="1">
      <c r="B111" s="19"/>
      <c r="C111" s="19"/>
      <c r="D111" s="19"/>
      <c r="E111" s="19"/>
      <c r="F111" s="19"/>
      <c r="H111" s="19"/>
      <c r="I111" s="19"/>
      <c r="J111" s="19"/>
      <c r="K111" s="19"/>
      <c r="L111" s="19"/>
      <c r="M111" s="19"/>
    </row>
    <row r="112" spans="2:13" ht="14.25" customHeight="1">
      <c r="B112" s="19"/>
      <c r="C112" s="19"/>
      <c r="D112" s="19"/>
      <c r="E112" s="19"/>
      <c r="F112" s="19"/>
      <c r="H112" s="19"/>
      <c r="I112" s="19"/>
      <c r="J112" s="19"/>
      <c r="K112" s="19"/>
      <c r="L112" s="19"/>
      <c r="M112" s="19"/>
    </row>
    <row r="113" spans="2:13" ht="14.25" customHeight="1">
      <c r="B113" s="19"/>
      <c r="C113" s="19"/>
      <c r="D113" s="19"/>
      <c r="E113" s="19"/>
      <c r="F113" s="19"/>
      <c r="H113" s="19"/>
      <c r="I113" s="19"/>
      <c r="J113" s="19"/>
      <c r="K113" s="19"/>
      <c r="L113" s="19"/>
      <c r="M113" s="19"/>
    </row>
    <row r="114" spans="2:13" ht="14.25" customHeight="1">
      <c r="B114" s="19"/>
      <c r="C114" s="19"/>
      <c r="D114" s="19"/>
      <c r="E114" s="19"/>
      <c r="F114" s="19"/>
      <c r="H114" s="19"/>
      <c r="I114" s="19"/>
      <c r="J114" s="19"/>
      <c r="K114" s="19"/>
      <c r="L114" s="19"/>
      <c r="M114" s="19"/>
    </row>
    <row r="115" spans="2:13" ht="14.25" customHeight="1">
      <c r="B115" s="19"/>
      <c r="C115" s="19"/>
      <c r="D115" s="19"/>
      <c r="E115" s="19"/>
      <c r="F115" s="19"/>
      <c r="H115" s="19"/>
      <c r="I115" s="19"/>
      <c r="J115" s="19"/>
      <c r="K115" s="19"/>
      <c r="L115" s="19"/>
      <c r="M115" s="19"/>
    </row>
    <row r="116" spans="2:13" ht="14.25" customHeight="1">
      <c r="B116" s="19"/>
      <c r="C116" s="19"/>
      <c r="D116" s="19"/>
      <c r="E116" s="19"/>
      <c r="F116" s="19"/>
      <c r="H116" s="19"/>
      <c r="I116" s="19"/>
      <c r="J116" s="19"/>
      <c r="K116" s="19"/>
      <c r="L116" s="19"/>
      <c r="M116" s="19"/>
    </row>
    <row r="117" spans="2:13" ht="14.25" customHeight="1">
      <c r="B117" s="19"/>
      <c r="C117" s="19"/>
      <c r="D117" s="19"/>
      <c r="E117" s="19"/>
      <c r="F117" s="19"/>
      <c r="H117" s="19"/>
      <c r="I117" s="19"/>
      <c r="J117" s="19"/>
      <c r="K117" s="19"/>
      <c r="L117" s="19"/>
      <c r="M117" s="19"/>
    </row>
    <row r="118" spans="2:13" ht="14.25" customHeight="1">
      <c r="B118" s="19"/>
      <c r="C118" s="19"/>
      <c r="D118" s="19"/>
      <c r="E118" s="19"/>
      <c r="F118" s="19"/>
      <c r="H118" s="19"/>
      <c r="I118" s="19"/>
      <c r="J118" s="19"/>
      <c r="K118" s="19"/>
      <c r="L118" s="19"/>
      <c r="M118" s="19"/>
    </row>
    <row r="119" spans="2:13" ht="14.25" customHeight="1">
      <c r="B119" s="19"/>
      <c r="C119" s="19"/>
      <c r="D119" s="19"/>
      <c r="E119" s="19"/>
      <c r="F119" s="19"/>
      <c r="H119" s="19"/>
      <c r="I119" s="19"/>
      <c r="J119" s="19"/>
      <c r="K119" s="19"/>
      <c r="L119" s="19"/>
      <c r="M119" s="19"/>
    </row>
    <row r="120" spans="2:13" ht="14.25" customHeight="1">
      <c r="B120" s="19"/>
      <c r="C120" s="19"/>
      <c r="D120" s="19"/>
      <c r="E120" s="19"/>
      <c r="F120" s="19"/>
      <c r="H120" s="19"/>
      <c r="I120" s="19"/>
      <c r="J120" s="19"/>
      <c r="K120" s="19"/>
      <c r="L120" s="19"/>
      <c r="M120" s="19"/>
    </row>
    <row r="121" spans="2:13" ht="14.25" customHeight="1">
      <c r="B121" s="19"/>
      <c r="C121" s="19"/>
      <c r="D121" s="19"/>
      <c r="E121" s="19"/>
      <c r="F121" s="19"/>
      <c r="H121" s="19"/>
      <c r="I121" s="19"/>
      <c r="J121" s="19"/>
      <c r="K121" s="19"/>
      <c r="L121" s="19"/>
      <c r="M121" s="19"/>
    </row>
    <row r="122" spans="2:13" ht="14.25" customHeight="1">
      <c r="B122" s="19"/>
      <c r="C122" s="19"/>
      <c r="D122" s="19"/>
      <c r="E122" s="19"/>
      <c r="F122" s="19"/>
      <c r="H122" s="19"/>
      <c r="I122" s="19"/>
      <c r="J122" s="19"/>
      <c r="K122" s="19"/>
      <c r="L122" s="19"/>
      <c r="M122" s="19"/>
    </row>
    <row r="123" spans="2:13" ht="14.25" customHeight="1">
      <c r="B123" s="19"/>
      <c r="C123" s="19"/>
      <c r="D123" s="19"/>
      <c r="E123" s="19"/>
      <c r="F123" s="19"/>
      <c r="H123" s="19"/>
      <c r="I123" s="19"/>
      <c r="J123" s="19"/>
      <c r="K123" s="19"/>
      <c r="L123" s="19"/>
      <c r="M123" s="19"/>
    </row>
    <row r="124" spans="2:13" ht="14.25" customHeight="1">
      <c r="B124" s="19"/>
      <c r="C124" s="19"/>
      <c r="D124" s="19"/>
      <c r="E124" s="19"/>
      <c r="F124" s="19"/>
      <c r="H124" s="19"/>
      <c r="I124" s="19"/>
      <c r="J124" s="19"/>
      <c r="K124" s="19"/>
      <c r="L124" s="19"/>
      <c r="M124" s="19"/>
    </row>
    <row r="125" spans="2:13" ht="14.25" customHeight="1">
      <c r="B125" s="19"/>
      <c r="C125" s="19"/>
      <c r="D125" s="19"/>
      <c r="E125" s="19"/>
      <c r="F125" s="19"/>
      <c r="H125" s="19"/>
      <c r="I125" s="19"/>
      <c r="J125" s="19"/>
      <c r="K125" s="19"/>
      <c r="L125" s="19"/>
      <c r="M125" s="19"/>
    </row>
    <row r="126" spans="2:13" ht="14.25" customHeight="1">
      <c r="B126" s="19"/>
      <c r="C126" s="19"/>
      <c r="D126" s="19"/>
      <c r="E126" s="19"/>
      <c r="F126" s="19"/>
      <c r="H126" s="19"/>
      <c r="I126" s="19"/>
      <c r="J126" s="19"/>
      <c r="K126" s="19"/>
      <c r="L126" s="19"/>
      <c r="M126" s="19"/>
    </row>
    <row r="127" spans="2:13" ht="14.25" customHeight="1">
      <c r="B127" s="19"/>
      <c r="C127" s="19"/>
      <c r="D127" s="19"/>
      <c r="E127" s="19"/>
      <c r="F127" s="19"/>
      <c r="H127" s="19"/>
      <c r="I127" s="19"/>
      <c r="J127" s="19"/>
      <c r="K127" s="19"/>
      <c r="L127" s="19"/>
      <c r="M127" s="19"/>
    </row>
    <row r="128" spans="2:13" ht="14.25" customHeight="1">
      <c r="B128" s="19"/>
      <c r="C128" s="19"/>
      <c r="D128" s="19"/>
      <c r="E128" s="19"/>
      <c r="F128" s="19"/>
      <c r="H128" s="19"/>
      <c r="I128" s="19"/>
      <c r="J128" s="19"/>
      <c r="K128" s="19"/>
      <c r="L128" s="19"/>
      <c r="M128" s="19"/>
    </row>
    <row r="129" spans="2:13" ht="14.25" customHeight="1">
      <c r="B129" s="19"/>
      <c r="C129" s="19"/>
      <c r="D129" s="19"/>
      <c r="E129" s="19"/>
      <c r="F129" s="19"/>
      <c r="H129" s="19"/>
      <c r="I129" s="19"/>
      <c r="J129" s="19"/>
      <c r="K129" s="19"/>
      <c r="L129" s="19"/>
      <c r="M129" s="19"/>
    </row>
    <row r="130" spans="2:13" ht="14.25" customHeight="1">
      <c r="B130" s="19"/>
      <c r="C130" s="19"/>
      <c r="D130" s="19"/>
      <c r="E130" s="19"/>
      <c r="F130" s="19"/>
      <c r="H130" s="19"/>
      <c r="I130" s="19"/>
      <c r="J130" s="19"/>
      <c r="K130" s="19"/>
      <c r="L130" s="19"/>
      <c r="M130" s="19"/>
    </row>
    <row r="131" spans="2:13" ht="14.25" customHeight="1">
      <c r="B131" s="19"/>
      <c r="C131" s="19"/>
      <c r="D131" s="19"/>
      <c r="E131" s="19"/>
      <c r="F131" s="19"/>
      <c r="H131" s="19"/>
      <c r="I131" s="19"/>
      <c r="J131" s="19"/>
      <c r="K131" s="19"/>
      <c r="L131" s="19"/>
      <c r="M131" s="19"/>
    </row>
    <row r="132" spans="2:13" ht="14.25" customHeight="1">
      <c r="B132" s="19"/>
      <c r="C132" s="19"/>
      <c r="D132" s="19"/>
      <c r="E132" s="19"/>
      <c r="F132" s="19"/>
      <c r="H132" s="19"/>
      <c r="I132" s="19"/>
      <c r="J132" s="19"/>
      <c r="K132" s="19"/>
      <c r="L132" s="19"/>
      <c r="M132" s="19"/>
    </row>
    <row r="133" spans="2:13" ht="14.25" customHeight="1"/>
    <row r="134" spans="2:13" ht="14.25" customHeight="1"/>
    <row r="135" spans="2:13" ht="14.25" customHeight="1"/>
    <row r="136" spans="2:13" ht="14.25" customHeight="1"/>
    <row r="137" spans="2:13" ht="14.25" customHeight="1"/>
    <row r="138" spans="2:13" ht="14.25" customHeight="1"/>
    <row r="139" spans="2:13" ht="14.25" customHeight="1"/>
    <row r="140" spans="2:13" ht="14.25" customHeight="1"/>
    <row r="141" spans="2:13" ht="14.25" customHeight="1"/>
    <row r="142" spans="2:13" ht="14.25" customHeight="1"/>
    <row r="143" spans="2:13" ht="14.25" customHeight="1"/>
    <row r="144" spans="2:13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2:F2"/>
    <mergeCell ref="H2:M2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M34" sqref="M34"/>
    </sheetView>
  </sheetViews>
  <sheetFormatPr defaultColWidth="14.42578125" defaultRowHeight="15" customHeight="1"/>
  <cols>
    <col min="1" max="1" width="4.140625" customWidth="1"/>
    <col min="2" max="2" width="3.140625" customWidth="1"/>
    <col min="3" max="3" width="15.28515625" customWidth="1"/>
    <col min="4" max="4" width="17.42578125" customWidth="1"/>
    <col min="5" max="5" width="17.140625" customWidth="1"/>
    <col min="6" max="6" width="15.140625" customWidth="1"/>
    <col min="7" max="7" width="9.5703125" customWidth="1"/>
    <col min="8" max="8" width="27.42578125" customWidth="1"/>
    <col min="9" max="9" width="29.85546875" customWidth="1"/>
    <col min="10" max="10" width="5.42578125" customWidth="1"/>
    <col min="11" max="11" width="17.140625" customWidth="1"/>
    <col min="12" max="12" width="14.140625" customWidth="1"/>
    <col min="13" max="26" width="10.7109375" customWidth="1"/>
  </cols>
  <sheetData>
    <row r="1" spans="1:26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3"/>
      <c r="B3" s="119" t="s">
        <v>96</v>
      </c>
      <c r="C3" s="117"/>
      <c r="D3" s="117"/>
      <c r="E3" s="118"/>
      <c r="F3" s="33"/>
      <c r="G3" s="3"/>
      <c r="H3" s="9" t="s">
        <v>538</v>
      </c>
      <c r="I3" s="54">
        <f>D19</f>
        <v>1</v>
      </c>
      <c r="J3" s="3"/>
      <c r="K3" s="119" t="s">
        <v>539</v>
      </c>
      <c r="L3" s="118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"/>
      <c r="B4" s="33"/>
      <c r="C4" s="33"/>
      <c r="D4" s="33"/>
      <c r="E4" s="33"/>
      <c r="F4" s="33"/>
      <c r="G4" s="3"/>
      <c r="H4" s="15" t="s">
        <v>540</v>
      </c>
      <c r="I4" s="55">
        <f>F19</f>
        <v>34000</v>
      </c>
      <c r="J4" s="3"/>
      <c r="K4" s="11" t="s">
        <v>541</v>
      </c>
      <c r="L4" s="56">
        <v>250000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3"/>
      <c r="B5" s="57" t="s">
        <v>510</v>
      </c>
      <c r="C5" s="58" t="s">
        <v>542</v>
      </c>
      <c r="D5" s="58" t="s">
        <v>543</v>
      </c>
      <c r="E5" s="58" t="s">
        <v>513</v>
      </c>
      <c r="F5" s="59" t="s">
        <v>544</v>
      </c>
      <c r="G5" s="3"/>
      <c r="H5" s="15" t="s">
        <v>545</v>
      </c>
      <c r="I5" s="60">
        <f>VLOOKUP(B3,datos!$A$2:$B$508,2,FALSE)</f>
        <v>67322.97</v>
      </c>
      <c r="J5" s="3"/>
      <c r="K5" s="29" t="s">
        <v>546</v>
      </c>
      <c r="L5" s="61">
        <f>L4*I3</f>
        <v>250000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"/>
      <c r="B6" s="13">
        <v>1</v>
      </c>
      <c r="C6" s="12">
        <v>45231</v>
      </c>
      <c r="D6" s="62">
        <v>1</v>
      </c>
      <c r="E6" s="63">
        <v>34000</v>
      </c>
      <c r="F6" s="64">
        <v>34000</v>
      </c>
      <c r="G6" s="3"/>
      <c r="H6" s="15" t="s">
        <v>547</v>
      </c>
      <c r="I6" s="55">
        <f>E19</f>
        <v>34000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3"/>
      <c r="B7" s="19"/>
      <c r="C7" s="18"/>
      <c r="D7" s="65"/>
      <c r="E7" s="66"/>
      <c r="F7" s="67"/>
      <c r="G7" s="3"/>
      <c r="H7" s="68" t="s">
        <v>548</v>
      </c>
      <c r="I7" s="69">
        <f>I3*I5</f>
        <v>67322.97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3"/>
      <c r="B8" s="19"/>
      <c r="C8" s="18"/>
      <c r="D8" s="70"/>
      <c r="E8" s="66"/>
      <c r="F8" s="67"/>
      <c r="G8" s="3"/>
      <c r="H8" s="71" t="s">
        <v>549</v>
      </c>
      <c r="I8" s="72">
        <f>(I7/I6)</f>
        <v>1.9800873529411764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3"/>
      <c r="B9" s="19"/>
      <c r="C9" s="18"/>
      <c r="D9" s="70"/>
      <c r="E9" s="66"/>
      <c r="F9" s="67"/>
      <c r="G9" s="3"/>
      <c r="H9" s="73" t="s">
        <v>550</v>
      </c>
      <c r="I9" s="74">
        <f>I7-I6</f>
        <v>33322.97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3"/>
      <c r="B10" s="19"/>
      <c r="C10" s="18"/>
      <c r="D10" s="70"/>
      <c r="E10" s="66"/>
      <c r="F10" s="67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3"/>
      <c r="B11" s="19"/>
      <c r="C11" s="18"/>
      <c r="D11" s="70"/>
      <c r="E11" s="66"/>
      <c r="F11" s="67"/>
      <c r="G11" s="3"/>
      <c r="H11" s="3"/>
      <c r="I11" s="3"/>
      <c r="J11" s="3"/>
      <c r="K11" s="7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3"/>
      <c r="B12" s="19"/>
      <c r="C12" s="18"/>
      <c r="D12" s="70"/>
      <c r="E12" s="66"/>
      <c r="F12" s="67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3"/>
      <c r="B13" s="19"/>
      <c r="C13" s="18"/>
      <c r="D13" s="70"/>
      <c r="E13" s="66"/>
      <c r="F13" s="67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3"/>
      <c r="B14" s="19"/>
      <c r="C14" s="18"/>
      <c r="D14" s="70"/>
      <c r="E14" s="66"/>
      <c r="F14" s="67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3"/>
      <c r="B15" s="19"/>
      <c r="C15" s="18"/>
      <c r="D15" s="70"/>
      <c r="E15" s="66"/>
      <c r="F15" s="67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3"/>
      <c r="B16" s="19"/>
      <c r="C16" s="18"/>
      <c r="D16" s="70"/>
      <c r="E16" s="66"/>
      <c r="F16" s="67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3"/>
      <c r="B17" s="19"/>
      <c r="C17" s="18"/>
      <c r="D17" s="70"/>
      <c r="E17" s="66"/>
      <c r="F17" s="67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3"/>
      <c r="B18" s="3"/>
      <c r="C18" s="3"/>
      <c r="D18" s="3"/>
      <c r="E18" s="76"/>
      <c r="F18" s="77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3"/>
      <c r="B19" s="4"/>
      <c r="C19" s="78"/>
      <c r="D19" s="79">
        <f t="shared" ref="D19:E19" si="0">SUM(D6:D18)</f>
        <v>1</v>
      </c>
      <c r="E19" s="80">
        <f t="shared" si="0"/>
        <v>34000</v>
      </c>
      <c r="F19" s="81">
        <f>((D6*F6)+(D7*F7)+(D8*F8)+(D9*F9)+(D10*F10)+(D11*F11)+(D12*F12)+(D13*F13))/D19</f>
        <v>34000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"/>
      <c r="B20" s="3"/>
      <c r="C20" s="3"/>
      <c r="D20" s="3"/>
      <c r="E20" s="3"/>
      <c r="F20" s="77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3"/>
      <c r="B21" s="3"/>
      <c r="C21" s="3"/>
      <c r="D21" s="3"/>
      <c r="E21" s="3"/>
      <c r="F21" s="77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3"/>
      <c r="B22" s="3"/>
      <c r="C22" s="3"/>
      <c r="D22" s="3"/>
      <c r="E22" s="3"/>
      <c r="F22" s="77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3"/>
      <c r="B23" s="3"/>
      <c r="C23" s="3"/>
      <c r="D23" s="3"/>
      <c r="E23" s="3"/>
      <c r="F23" s="77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3"/>
      <c r="B24" s="3"/>
      <c r="C24" s="3"/>
      <c r="D24" s="3"/>
      <c r="E24" s="3"/>
      <c r="F24" s="77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3"/>
      <c r="B25" s="3"/>
      <c r="C25" s="3"/>
      <c r="D25" s="3"/>
      <c r="E25" s="3"/>
      <c r="F25" s="77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3"/>
      <c r="B26" s="3"/>
      <c r="C26" s="3"/>
      <c r="D26" s="3"/>
      <c r="E26" s="3"/>
      <c r="F26" s="77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3"/>
      <c r="B27" s="3"/>
      <c r="C27" s="3"/>
      <c r="D27" s="3"/>
      <c r="E27" s="3"/>
      <c r="F27" s="77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3"/>
      <c r="B28" s="3"/>
      <c r="C28" s="3"/>
      <c r="D28" s="3"/>
      <c r="E28" s="3"/>
      <c r="F28" s="7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3"/>
      <c r="B29" s="3"/>
      <c r="C29" s="3"/>
      <c r="D29" s="3"/>
      <c r="E29" s="3"/>
      <c r="F29" s="7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3"/>
      <c r="B30" s="3"/>
      <c r="C30" s="3"/>
      <c r="D30" s="3"/>
      <c r="E30" s="3"/>
      <c r="F30" s="77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3"/>
      <c r="B31" s="3"/>
      <c r="C31" s="3"/>
      <c r="D31" s="3"/>
      <c r="E31" s="3"/>
      <c r="F31" s="77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3"/>
      <c r="B32" s="3"/>
      <c r="C32" s="3"/>
      <c r="D32" s="3"/>
      <c r="E32" s="3"/>
      <c r="F32" s="77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3"/>
      <c r="C33" s="3"/>
      <c r="D33" s="3"/>
      <c r="E33" s="3"/>
      <c r="F33" s="77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3"/>
      <c r="B34" s="3"/>
      <c r="C34" s="3"/>
      <c r="D34" s="3"/>
      <c r="E34" s="3"/>
      <c r="F34" s="77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3"/>
      <c r="B35" s="3"/>
      <c r="C35" s="3"/>
      <c r="D35" s="3"/>
      <c r="E35" s="3"/>
      <c r="F35" s="77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3"/>
      <c r="B36" s="3"/>
      <c r="C36" s="3"/>
      <c r="D36" s="3"/>
      <c r="E36" s="3"/>
      <c r="F36" s="77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3"/>
      <c r="B37" s="3"/>
      <c r="C37" s="3"/>
      <c r="D37" s="3"/>
      <c r="E37" s="3"/>
      <c r="F37" s="77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3"/>
      <c r="B38" s="3"/>
      <c r="C38" s="3"/>
      <c r="D38" s="3"/>
      <c r="E38" s="3"/>
      <c r="F38" s="77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3"/>
      <c r="B39" s="3"/>
      <c r="C39" s="3"/>
      <c r="D39" s="3"/>
      <c r="E39" s="3"/>
      <c r="F39" s="77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3"/>
      <c r="B40" s="3"/>
      <c r="C40" s="3"/>
      <c r="D40" s="3"/>
      <c r="E40" s="3"/>
      <c r="F40" s="77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3"/>
      <c r="B41" s="3"/>
      <c r="C41" s="3"/>
      <c r="D41" s="3"/>
      <c r="E41" s="3"/>
      <c r="F41" s="77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3"/>
      <c r="B42" s="3"/>
      <c r="C42" s="3"/>
      <c r="D42" s="3"/>
      <c r="E42" s="3"/>
      <c r="F42" s="77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3"/>
      <c r="B43" s="3"/>
      <c r="C43" s="3"/>
      <c r="D43" s="3"/>
      <c r="E43" s="3"/>
      <c r="F43" s="77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3"/>
      <c r="B44" s="3"/>
      <c r="C44" s="3"/>
      <c r="D44" s="3"/>
      <c r="E44" s="3"/>
      <c r="F44" s="77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3"/>
      <c r="B45" s="3"/>
      <c r="C45" s="3"/>
      <c r="D45" s="3"/>
      <c r="E45" s="3"/>
      <c r="F45" s="77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3"/>
      <c r="C46" s="3"/>
      <c r="D46" s="3"/>
      <c r="E46" s="3"/>
      <c r="F46" s="77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3"/>
      <c r="C47" s="3"/>
      <c r="D47" s="3"/>
      <c r="E47" s="3"/>
      <c r="F47" s="77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3"/>
      <c r="C48" s="3"/>
      <c r="D48" s="3"/>
      <c r="E48" s="3"/>
      <c r="F48" s="77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3"/>
      <c r="C49" s="3"/>
      <c r="D49" s="3"/>
      <c r="E49" s="3"/>
      <c r="F49" s="77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3"/>
      <c r="C50" s="3"/>
      <c r="D50" s="3"/>
      <c r="E50" s="3"/>
      <c r="F50" s="77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3"/>
      <c r="C51" s="3"/>
      <c r="D51" s="3"/>
      <c r="E51" s="3"/>
      <c r="F51" s="77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3"/>
      <c r="C52" s="3"/>
      <c r="D52" s="3"/>
      <c r="E52" s="3"/>
      <c r="F52" s="77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3"/>
      <c r="C53" s="3"/>
      <c r="D53" s="3"/>
      <c r="E53" s="3"/>
      <c r="F53" s="77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3"/>
      <c r="C54" s="3"/>
      <c r="D54" s="3"/>
      <c r="E54" s="3"/>
      <c r="F54" s="77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3"/>
      <c r="C55" s="3"/>
      <c r="D55" s="3"/>
      <c r="E55" s="3"/>
      <c r="F55" s="77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3"/>
      <c r="C56" s="3"/>
      <c r="D56" s="3"/>
      <c r="E56" s="3"/>
      <c r="F56" s="77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3"/>
      <c r="C57" s="3"/>
      <c r="D57" s="3"/>
      <c r="E57" s="3"/>
      <c r="F57" s="77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3"/>
      <c r="C58" s="3"/>
      <c r="D58" s="3"/>
      <c r="E58" s="3"/>
      <c r="F58" s="77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3"/>
      <c r="C59" s="3"/>
      <c r="D59" s="3"/>
      <c r="E59" s="3"/>
      <c r="F59" s="77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3"/>
      <c r="C60" s="3"/>
      <c r="D60" s="3"/>
      <c r="E60" s="3"/>
      <c r="F60" s="77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3"/>
      <c r="C61" s="3"/>
      <c r="D61" s="3"/>
      <c r="E61" s="3"/>
      <c r="F61" s="77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3"/>
      <c r="C62" s="3"/>
      <c r="D62" s="3"/>
      <c r="E62" s="3"/>
      <c r="F62" s="77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77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77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77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77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77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77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77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77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77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77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77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77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77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77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77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77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77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77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77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77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77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77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77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77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77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77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77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77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77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77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77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77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77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77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77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77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77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77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77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77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77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77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77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77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77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77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77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77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77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77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77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77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77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77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77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77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77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77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77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77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B3:E3"/>
    <mergeCell ref="K3:L3"/>
  </mergeCells>
  <conditionalFormatting sqref="I8">
    <cfRule type="cellIs" dxfId="41" priority="1" operator="greaterThan">
      <formula>0.05</formula>
    </cfRule>
  </conditionalFormatting>
  <conditionalFormatting sqref="I8">
    <cfRule type="cellIs" dxfId="40" priority="2" operator="between">
      <formula>0.0001</formula>
      <formula>0.0499</formula>
    </cfRule>
  </conditionalFormatting>
  <conditionalFormatting sqref="I8">
    <cfRule type="cellIs" dxfId="39" priority="3" operator="lessThan">
      <formula>0</formula>
    </cfRule>
  </conditionalFormatting>
  <conditionalFormatting sqref="I9">
    <cfRule type="cellIs" dxfId="38" priority="4" operator="between">
      <formula>"0.1%"</formula>
      <formula>"4.99%"</formula>
    </cfRule>
  </conditionalFormatting>
  <conditionalFormatting sqref="I9">
    <cfRule type="cellIs" dxfId="37" priority="5" operator="greaterThan">
      <formula>5%</formula>
    </cfRule>
  </conditionalFormatting>
  <conditionalFormatting sqref="I9">
    <cfRule type="cellIs" dxfId="36" priority="6" operator="lessThan">
      <formula>0%</formula>
    </cfRule>
  </conditionalFormatting>
  <pageMargins left="0.7" right="0.7" top="0.75" bottom="0.75" header="0" footer="0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Elije tu cryptomoneda" xr:uid="{00000000-0002-0000-0400-000000000000}">
          <x14:formula1>
            <xm:f>datos!$A$2:$A$508</xm:f>
          </x14:formula1>
          <xm:sqref>B3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2578125" defaultRowHeight="15" customHeight="1"/>
  <cols>
    <col min="1" max="1" width="4.140625" customWidth="1"/>
    <col min="2" max="2" width="3.140625" customWidth="1"/>
    <col min="3" max="3" width="15.28515625" customWidth="1"/>
    <col min="4" max="4" width="33" customWidth="1"/>
    <col min="5" max="5" width="10.85546875" customWidth="1"/>
    <col min="6" max="6" width="15.140625" customWidth="1"/>
    <col min="7" max="7" width="10.85546875" customWidth="1"/>
    <col min="8" max="8" width="27.42578125" customWidth="1"/>
    <col min="9" max="9" width="29.85546875" customWidth="1"/>
    <col min="10" max="10" width="6.140625" customWidth="1"/>
    <col min="11" max="11" width="17.140625" customWidth="1"/>
    <col min="12" max="12" width="14.140625" customWidth="1"/>
    <col min="13" max="26" width="10.7109375" customWidth="1"/>
  </cols>
  <sheetData>
    <row r="1" spans="1:26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3"/>
      <c r="B3" s="119" t="s">
        <v>327</v>
      </c>
      <c r="C3" s="117"/>
      <c r="D3" s="117"/>
      <c r="E3" s="118"/>
      <c r="F3" s="33"/>
      <c r="G3" s="3"/>
      <c r="H3" s="9" t="s">
        <v>538</v>
      </c>
      <c r="I3" s="82">
        <f>D19</f>
        <v>1900000000</v>
      </c>
      <c r="J3" s="3"/>
      <c r="K3" s="119" t="s">
        <v>539</v>
      </c>
      <c r="L3" s="118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"/>
      <c r="B4" s="33"/>
      <c r="C4" s="33"/>
      <c r="D4" s="33"/>
      <c r="E4" s="33"/>
      <c r="F4" s="33"/>
      <c r="G4" s="3"/>
      <c r="H4" s="15" t="s">
        <v>540</v>
      </c>
      <c r="I4" s="83">
        <f>F19</f>
        <v>1.04E-6</v>
      </c>
      <c r="J4" s="3"/>
      <c r="K4" s="11" t="s">
        <v>541</v>
      </c>
      <c r="L4" s="84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3"/>
      <c r="B5" s="57" t="s">
        <v>510</v>
      </c>
      <c r="C5" s="58" t="s">
        <v>542</v>
      </c>
      <c r="D5" s="58" t="s">
        <v>543</v>
      </c>
      <c r="E5" s="58" t="s">
        <v>513</v>
      </c>
      <c r="F5" s="59" t="s">
        <v>544</v>
      </c>
      <c r="G5" s="3"/>
      <c r="H5" s="15" t="s">
        <v>545</v>
      </c>
      <c r="I5" s="85">
        <f>VLOOKUP(B3,datos!$A$2:$B$508,2,FALSE)</f>
        <v>7.9899999999999997E-6</v>
      </c>
      <c r="J5" s="3"/>
      <c r="K5" s="29" t="s">
        <v>546</v>
      </c>
      <c r="L5" s="32">
        <f>L4*I3</f>
        <v>0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"/>
      <c r="B6" s="13">
        <v>1</v>
      </c>
      <c r="C6" s="12">
        <v>45231</v>
      </c>
      <c r="D6" s="62">
        <v>1900000000</v>
      </c>
      <c r="E6" s="63">
        <v>2000</v>
      </c>
      <c r="F6" s="86">
        <v>1.04E-6</v>
      </c>
      <c r="G6" s="3"/>
      <c r="H6" s="15" t="s">
        <v>547</v>
      </c>
      <c r="I6" s="55">
        <f>E19</f>
        <v>2000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3"/>
      <c r="B7" s="19"/>
      <c r="C7" s="18"/>
      <c r="D7" s="65"/>
      <c r="E7" s="66"/>
      <c r="F7" s="67"/>
      <c r="G7" s="3"/>
      <c r="H7" s="68" t="s">
        <v>548</v>
      </c>
      <c r="I7" s="69">
        <f>I3*I5</f>
        <v>15181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3"/>
      <c r="B8" s="19"/>
      <c r="C8" s="18"/>
      <c r="D8" s="70"/>
      <c r="E8" s="66"/>
      <c r="F8" s="67"/>
      <c r="G8" s="3"/>
      <c r="H8" s="15" t="s">
        <v>549</v>
      </c>
      <c r="I8" s="72">
        <f>(I7/I6)</f>
        <v>7.5904999999999996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3"/>
      <c r="B9" s="19"/>
      <c r="C9" s="18"/>
      <c r="D9" s="70"/>
      <c r="E9" s="66"/>
      <c r="F9" s="67"/>
      <c r="G9" s="3"/>
      <c r="H9" s="73" t="s">
        <v>550</v>
      </c>
      <c r="I9" s="74">
        <f>I7-I6</f>
        <v>13181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3"/>
      <c r="B10" s="19"/>
      <c r="C10" s="18"/>
      <c r="D10" s="70"/>
      <c r="E10" s="66"/>
      <c r="F10" s="67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3"/>
      <c r="B11" s="19"/>
      <c r="C11" s="18"/>
      <c r="D11" s="70"/>
      <c r="E11" s="66"/>
      <c r="F11" s="67"/>
      <c r="G11" s="3"/>
      <c r="H11" s="3"/>
      <c r="I11" s="3"/>
      <c r="J11" s="3"/>
      <c r="K11" s="7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3"/>
      <c r="B12" s="19"/>
      <c r="C12" s="18"/>
      <c r="D12" s="70"/>
      <c r="E12" s="66"/>
      <c r="F12" s="67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3"/>
      <c r="B13" s="19"/>
      <c r="C13" s="18"/>
      <c r="D13" s="70"/>
      <c r="E13" s="66"/>
      <c r="F13" s="67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3"/>
      <c r="B14" s="19"/>
      <c r="C14" s="18"/>
      <c r="D14" s="70"/>
      <c r="E14" s="66"/>
      <c r="F14" s="67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3"/>
      <c r="B15" s="19"/>
      <c r="C15" s="18"/>
      <c r="D15" s="70"/>
      <c r="E15" s="66"/>
      <c r="F15" s="67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3"/>
      <c r="B16" s="19"/>
      <c r="C16" s="18"/>
      <c r="D16" s="70"/>
      <c r="E16" s="66"/>
      <c r="F16" s="67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3"/>
      <c r="B17" s="19"/>
      <c r="C17" s="18"/>
      <c r="D17" s="70"/>
      <c r="E17" s="66"/>
      <c r="F17" s="67"/>
      <c r="G17" s="3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3"/>
      <c r="B18" s="3"/>
      <c r="C18" s="3"/>
      <c r="D18" s="3"/>
      <c r="E18" s="76"/>
      <c r="F18" s="77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3"/>
      <c r="B19" s="4"/>
      <c r="C19" s="78"/>
      <c r="D19" s="87">
        <f t="shared" ref="D19:E19" si="0">SUM(D6:D18)</f>
        <v>1900000000</v>
      </c>
      <c r="E19" s="80">
        <f t="shared" si="0"/>
        <v>2000</v>
      </c>
      <c r="F19" s="88">
        <f>((D6*F6)+(D7*F7)+(D8*F8)+(D9*F9)+(D10*F10)+(D11*F11)+(D12*F12)+(D13*F13))/D19</f>
        <v>1.04E-6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"/>
      <c r="B20" s="3"/>
      <c r="C20" s="3"/>
      <c r="D20" s="3"/>
      <c r="E20" s="3"/>
      <c r="F20" s="77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3"/>
      <c r="B21" s="3"/>
      <c r="C21" s="3"/>
      <c r="D21" s="3"/>
      <c r="E21" s="3"/>
      <c r="F21" s="77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3"/>
      <c r="B22" s="3"/>
      <c r="C22" s="3"/>
      <c r="D22" s="3"/>
      <c r="E22" s="3"/>
      <c r="F22" s="77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3"/>
      <c r="B23" s="3"/>
      <c r="C23" s="3"/>
      <c r="D23" s="3"/>
      <c r="E23" s="3"/>
      <c r="F23" s="77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3"/>
      <c r="B24" s="3"/>
      <c r="C24" s="3"/>
      <c r="D24" s="3"/>
      <c r="E24" s="3"/>
      <c r="F24" s="77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3"/>
      <c r="B25" s="3"/>
      <c r="C25" s="3"/>
      <c r="D25" s="3"/>
      <c r="E25" s="3"/>
      <c r="F25" s="77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3"/>
      <c r="B26" s="3"/>
      <c r="C26" s="3"/>
      <c r="D26" s="3"/>
      <c r="E26" s="3"/>
      <c r="F26" s="77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3"/>
      <c r="B27" s="3"/>
      <c r="C27" s="3"/>
      <c r="D27" s="3"/>
      <c r="E27" s="3"/>
      <c r="F27" s="77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3"/>
      <c r="B28" s="3"/>
      <c r="C28" s="3"/>
      <c r="D28" s="3"/>
      <c r="E28" s="3"/>
      <c r="F28" s="7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3"/>
      <c r="B29" s="3"/>
      <c r="C29" s="3"/>
      <c r="D29" s="3"/>
      <c r="E29" s="3"/>
      <c r="F29" s="7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3"/>
      <c r="B30" s="3"/>
      <c r="C30" s="3"/>
      <c r="D30" s="3"/>
      <c r="E30" s="3"/>
      <c r="F30" s="77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3"/>
      <c r="B31" s="3"/>
      <c r="C31" s="3"/>
      <c r="D31" s="3"/>
      <c r="E31" s="3"/>
      <c r="F31" s="77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3"/>
      <c r="B32" s="3"/>
      <c r="C32" s="3"/>
      <c r="D32" s="3"/>
      <c r="E32" s="3"/>
      <c r="F32" s="77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3"/>
      <c r="C33" s="3"/>
      <c r="D33" s="3"/>
      <c r="E33" s="3"/>
      <c r="F33" s="77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3"/>
      <c r="B34" s="3"/>
      <c r="C34" s="3"/>
      <c r="D34" s="3"/>
      <c r="E34" s="3"/>
      <c r="F34" s="77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3"/>
      <c r="B35" s="3"/>
      <c r="C35" s="3"/>
      <c r="D35" s="3"/>
      <c r="E35" s="3"/>
      <c r="F35" s="77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3"/>
      <c r="B36" s="3"/>
      <c r="C36" s="3"/>
      <c r="D36" s="3"/>
      <c r="E36" s="3"/>
      <c r="F36" s="77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3"/>
      <c r="B37" s="3"/>
      <c r="C37" s="3"/>
      <c r="D37" s="3"/>
      <c r="E37" s="3"/>
      <c r="F37" s="77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3"/>
      <c r="B38" s="3"/>
      <c r="C38" s="3"/>
      <c r="D38" s="3"/>
      <c r="E38" s="3"/>
      <c r="F38" s="77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3"/>
      <c r="B39" s="3"/>
      <c r="C39" s="3"/>
      <c r="D39" s="3"/>
      <c r="E39" s="3"/>
      <c r="F39" s="77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3"/>
      <c r="B40" s="3"/>
      <c r="C40" s="3"/>
      <c r="D40" s="3"/>
      <c r="E40" s="3"/>
      <c r="F40" s="77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3"/>
      <c r="B41" s="3"/>
      <c r="C41" s="3"/>
      <c r="D41" s="3"/>
      <c r="E41" s="3"/>
      <c r="F41" s="77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3"/>
      <c r="B42" s="3"/>
      <c r="C42" s="3"/>
      <c r="D42" s="3"/>
      <c r="E42" s="3"/>
      <c r="F42" s="77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3"/>
      <c r="B43" s="3"/>
      <c r="C43" s="3"/>
      <c r="D43" s="3"/>
      <c r="E43" s="3"/>
      <c r="F43" s="77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3"/>
      <c r="B44" s="3"/>
      <c r="C44" s="3"/>
      <c r="D44" s="3"/>
      <c r="E44" s="3"/>
      <c r="F44" s="77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3"/>
      <c r="B45" s="3"/>
      <c r="C45" s="3"/>
      <c r="D45" s="3"/>
      <c r="E45" s="3"/>
      <c r="F45" s="77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3"/>
      <c r="C46" s="3"/>
      <c r="D46" s="3"/>
      <c r="E46" s="3"/>
      <c r="F46" s="77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3"/>
      <c r="C47" s="3"/>
      <c r="D47" s="3"/>
      <c r="E47" s="3"/>
      <c r="F47" s="77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3"/>
      <c r="C48" s="3"/>
      <c r="D48" s="3"/>
      <c r="E48" s="3"/>
      <c r="F48" s="77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3"/>
      <c r="C49" s="3"/>
      <c r="D49" s="3"/>
      <c r="E49" s="3"/>
      <c r="F49" s="77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3"/>
      <c r="C50" s="3"/>
      <c r="D50" s="3"/>
      <c r="E50" s="3"/>
      <c r="F50" s="77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3"/>
      <c r="C51" s="3"/>
      <c r="D51" s="3"/>
      <c r="E51" s="3"/>
      <c r="F51" s="77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3"/>
      <c r="C52" s="3"/>
      <c r="D52" s="3"/>
      <c r="E52" s="3"/>
      <c r="F52" s="77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3"/>
      <c r="C53" s="3"/>
      <c r="D53" s="3"/>
      <c r="E53" s="3"/>
      <c r="F53" s="77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3"/>
      <c r="C54" s="3"/>
      <c r="D54" s="3"/>
      <c r="E54" s="3"/>
      <c r="F54" s="77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3"/>
      <c r="C55" s="3"/>
      <c r="D55" s="3"/>
      <c r="E55" s="3"/>
      <c r="F55" s="77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3"/>
      <c r="C56" s="3"/>
      <c r="D56" s="3"/>
      <c r="E56" s="3"/>
      <c r="F56" s="77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3"/>
      <c r="C57" s="3"/>
      <c r="D57" s="3"/>
      <c r="E57" s="3"/>
      <c r="F57" s="77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3"/>
      <c r="C58" s="3"/>
      <c r="D58" s="3"/>
      <c r="E58" s="3"/>
      <c r="F58" s="77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3"/>
      <c r="C59" s="3"/>
      <c r="D59" s="3"/>
      <c r="E59" s="3"/>
      <c r="F59" s="77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3"/>
      <c r="C60" s="3"/>
      <c r="D60" s="3"/>
      <c r="E60" s="3"/>
      <c r="F60" s="77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3"/>
      <c r="C61" s="3"/>
      <c r="D61" s="3"/>
      <c r="E61" s="3"/>
      <c r="F61" s="77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3"/>
      <c r="C62" s="3"/>
      <c r="D62" s="3"/>
      <c r="E62" s="3"/>
      <c r="F62" s="77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77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77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77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77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77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77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77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77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77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77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77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77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77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77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77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77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77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77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77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77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77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77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77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77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77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77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77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77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77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77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77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77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77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77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77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77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77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77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77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77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77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77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77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77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77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77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77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77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77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77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77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77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77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77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77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77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77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77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77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77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77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77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77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77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77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77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77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77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77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77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77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77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77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77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77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77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77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77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77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77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77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77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77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77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77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77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77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77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77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77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77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77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77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77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77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77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77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77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77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77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77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77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77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B3:E3"/>
    <mergeCell ref="K3:L3"/>
  </mergeCells>
  <conditionalFormatting sqref="I8">
    <cfRule type="cellIs" dxfId="35" priority="1" operator="greaterThan">
      <formula>0.05</formula>
    </cfRule>
  </conditionalFormatting>
  <conditionalFormatting sqref="I8">
    <cfRule type="cellIs" dxfId="34" priority="2" operator="between">
      <formula>0.0001</formula>
      <formula>0.0499</formula>
    </cfRule>
  </conditionalFormatting>
  <conditionalFormatting sqref="I8">
    <cfRule type="cellIs" dxfId="33" priority="3" operator="lessThan">
      <formula>0</formula>
    </cfRule>
  </conditionalFormatting>
  <conditionalFormatting sqref="I9">
    <cfRule type="cellIs" dxfId="32" priority="4" operator="between">
      <formula>"0.1%"</formula>
      <formula>"4.99%"</formula>
    </cfRule>
  </conditionalFormatting>
  <conditionalFormatting sqref="I9">
    <cfRule type="cellIs" dxfId="31" priority="5" operator="greaterThan">
      <formula>5%</formula>
    </cfRule>
  </conditionalFormatting>
  <conditionalFormatting sqref="I9">
    <cfRule type="cellIs" dxfId="30" priority="6" operator="lessThan">
      <formula>0%</formula>
    </cfRule>
  </conditionalFormatting>
  <pageMargins left="0.7" right="0.7" top="0.75" bottom="0.75" header="0" footer="0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Elije tu cryptomoneda" xr:uid="{00000000-0002-0000-0500-000000000000}">
          <x14:formula1>
            <xm:f>datos!$A$2:$A$508</xm:f>
          </x14:formula1>
          <xm:sqref>B3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tabSelected="1" workbookViewId="0"/>
  </sheetViews>
  <sheetFormatPr defaultColWidth="14.42578125" defaultRowHeight="15" customHeight="1"/>
  <cols>
    <col min="1" max="1" width="4.140625" customWidth="1"/>
    <col min="2" max="2" width="3.140625" customWidth="1"/>
    <col min="3" max="3" width="15.28515625" customWidth="1"/>
    <col min="4" max="4" width="16.42578125" customWidth="1"/>
    <col min="5" max="5" width="10.85546875" customWidth="1"/>
    <col min="6" max="6" width="15.140625" customWidth="1"/>
    <col min="7" max="7" width="10.85546875" customWidth="1"/>
    <col min="8" max="8" width="27.42578125" customWidth="1"/>
    <col min="9" max="9" width="29.85546875" customWidth="1"/>
    <col min="10" max="10" width="6.7109375" customWidth="1"/>
    <col min="11" max="11" width="17.140625" customWidth="1"/>
    <col min="12" max="12" width="14.140625" customWidth="1"/>
    <col min="13" max="26" width="10.7109375" customWidth="1"/>
  </cols>
  <sheetData>
    <row r="1" spans="1:26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3"/>
      <c r="B3" s="119" t="s">
        <v>380</v>
      </c>
      <c r="C3" s="117"/>
      <c r="D3" s="117"/>
      <c r="E3" s="118"/>
      <c r="F3" s="33"/>
      <c r="G3" s="3"/>
      <c r="H3" s="9" t="s">
        <v>538</v>
      </c>
      <c r="I3" s="82">
        <f>D19</f>
        <v>625000000</v>
      </c>
      <c r="J3" s="3"/>
      <c r="K3" s="119" t="s">
        <v>539</v>
      </c>
      <c r="L3" s="118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"/>
      <c r="B4" s="33"/>
      <c r="C4" s="33"/>
      <c r="D4" s="33"/>
      <c r="E4" s="33"/>
      <c r="F4" s="33"/>
      <c r="G4" s="3"/>
      <c r="H4" s="15" t="s">
        <v>540</v>
      </c>
      <c r="I4" s="89">
        <f>F19</f>
        <v>7.9999999999999996E-6</v>
      </c>
      <c r="J4" s="3"/>
      <c r="K4" s="11" t="s">
        <v>541</v>
      </c>
      <c r="L4" s="84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3"/>
      <c r="B5" s="57" t="s">
        <v>510</v>
      </c>
      <c r="C5" s="58" t="s">
        <v>542</v>
      </c>
      <c r="D5" s="58" t="s">
        <v>543</v>
      </c>
      <c r="E5" s="58" t="s">
        <v>513</v>
      </c>
      <c r="F5" s="59" t="s">
        <v>544</v>
      </c>
      <c r="G5" s="3"/>
      <c r="H5" s="15" t="s">
        <v>545</v>
      </c>
      <c r="I5" s="90">
        <f>VLOOKUP(B3,datos!$A$2:$B$508,2,FALSE)</f>
        <v>3.4499999999999998E-5</v>
      </c>
      <c r="J5" s="3"/>
      <c r="K5" s="29" t="s">
        <v>546</v>
      </c>
      <c r="L5" s="32">
        <f>L4*I3</f>
        <v>0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"/>
      <c r="B6" s="13">
        <v>1</v>
      </c>
      <c r="C6" s="12">
        <v>45231</v>
      </c>
      <c r="D6" s="62">
        <v>625000000</v>
      </c>
      <c r="E6" s="63">
        <v>5000</v>
      </c>
      <c r="F6" s="91">
        <v>7.9999999999999996E-6</v>
      </c>
      <c r="G6" s="3"/>
      <c r="H6" s="15" t="s">
        <v>547</v>
      </c>
      <c r="I6" s="55">
        <f>E19</f>
        <v>5000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3"/>
      <c r="B7" s="19"/>
      <c r="C7" s="18"/>
      <c r="D7" s="65"/>
      <c r="E7" s="66"/>
      <c r="F7" s="92"/>
      <c r="G7" s="3"/>
      <c r="H7" s="68" t="s">
        <v>548</v>
      </c>
      <c r="I7" s="69">
        <f>I3*I5</f>
        <v>21562.5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3"/>
      <c r="B8" s="19"/>
      <c r="C8" s="18"/>
      <c r="D8" s="70"/>
      <c r="E8" s="66"/>
      <c r="F8" s="92"/>
      <c r="G8" s="3"/>
      <c r="H8" s="15" t="s">
        <v>549</v>
      </c>
      <c r="I8" s="72">
        <f>(I7/I6)</f>
        <v>4.3125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3"/>
      <c r="B9" s="19"/>
      <c r="C9" s="18"/>
      <c r="D9" s="70"/>
      <c r="E9" s="66"/>
      <c r="F9" s="92"/>
      <c r="G9" s="3"/>
      <c r="H9" s="73" t="s">
        <v>550</v>
      </c>
      <c r="I9" s="74">
        <f>I7-I6</f>
        <v>16562.5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3"/>
      <c r="B10" s="19"/>
      <c r="C10" s="18"/>
      <c r="D10" s="70"/>
      <c r="E10" s="66"/>
      <c r="F10" s="92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3"/>
      <c r="B11" s="19"/>
      <c r="C11" s="18"/>
      <c r="D11" s="70"/>
      <c r="E11" s="66"/>
      <c r="F11" s="92"/>
      <c r="G11" s="3"/>
      <c r="H11" s="3"/>
      <c r="I11" s="3"/>
      <c r="J11" s="3"/>
      <c r="K11" s="7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3"/>
      <c r="B12" s="19"/>
      <c r="C12" s="18"/>
      <c r="D12" s="70"/>
      <c r="E12" s="66"/>
      <c r="F12" s="92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3"/>
      <c r="B13" s="19"/>
      <c r="C13" s="18"/>
      <c r="D13" s="70"/>
      <c r="E13" s="66"/>
      <c r="F13" s="92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3"/>
      <c r="B14" s="19"/>
      <c r="C14" s="18"/>
      <c r="D14" s="70"/>
      <c r="E14" s="66"/>
      <c r="F14" s="92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3"/>
      <c r="B15" s="19"/>
      <c r="C15" s="18"/>
      <c r="D15" s="70"/>
      <c r="E15" s="66"/>
      <c r="F15" s="92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3"/>
      <c r="B16" s="19"/>
      <c r="C16" s="18"/>
      <c r="D16" s="70"/>
      <c r="E16" s="66"/>
      <c r="F16" s="92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3"/>
      <c r="B17" s="19"/>
      <c r="C17" s="18"/>
      <c r="D17" s="70"/>
      <c r="E17" s="66"/>
      <c r="F17" s="92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3"/>
      <c r="B18" s="3"/>
      <c r="C18" s="3"/>
      <c r="D18" s="3"/>
      <c r="E18" s="76"/>
      <c r="F18" s="9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3"/>
      <c r="B19" s="4"/>
      <c r="C19" s="78"/>
      <c r="D19" s="94">
        <f t="shared" ref="D19:E19" si="0">SUM(D6:D18)</f>
        <v>625000000</v>
      </c>
      <c r="E19" s="80">
        <f t="shared" si="0"/>
        <v>5000</v>
      </c>
      <c r="F19" s="95">
        <f>((D6*F6)+(D7*F7)+(D8*F8)+(D9*F9)+(D10*F10)+(D11*F11)+(D12*F12)+(D13*F13))/D19</f>
        <v>7.9999999999999996E-6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"/>
      <c r="B20" s="3"/>
      <c r="C20" s="3"/>
      <c r="D20" s="3"/>
      <c r="E20" s="3"/>
      <c r="F20" s="77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3"/>
      <c r="B21" s="3"/>
      <c r="C21" s="3"/>
      <c r="D21" s="3"/>
      <c r="E21" s="3"/>
      <c r="F21" s="77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3"/>
      <c r="B22" s="3"/>
      <c r="C22" s="3"/>
      <c r="D22" s="3"/>
      <c r="E22" s="3"/>
      <c r="F22" s="77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3"/>
      <c r="B23" s="3"/>
      <c r="C23" s="3"/>
      <c r="D23" s="3"/>
      <c r="E23" s="3"/>
      <c r="F23" s="77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3"/>
      <c r="B24" s="3"/>
      <c r="C24" s="3"/>
      <c r="D24" s="3"/>
      <c r="E24" s="3"/>
      <c r="F24" s="77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3"/>
      <c r="B25" s="3"/>
      <c r="C25" s="3"/>
      <c r="D25" s="3"/>
      <c r="E25" s="3"/>
      <c r="F25" s="77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3"/>
      <c r="B26" s="3"/>
      <c r="C26" s="3"/>
      <c r="D26" s="3"/>
      <c r="E26" s="3"/>
      <c r="F26" s="77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3"/>
      <c r="B27" s="3"/>
      <c r="C27" s="3"/>
      <c r="D27" s="3"/>
      <c r="E27" s="3"/>
      <c r="F27" s="77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3"/>
      <c r="B28" s="3"/>
      <c r="C28" s="3"/>
      <c r="D28" s="3"/>
      <c r="E28" s="3"/>
      <c r="F28" s="7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3"/>
      <c r="B29" s="3"/>
      <c r="C29" s="3"/>
      <c r="D29" s="3"/>
      <c r="E29" s="3"/>
      <c r="F29" s="7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3"/>
      <c r="B30" s="3"/>
      <c r="C30" s="3"/>
      <c r="D30" s="3"/>
      <c r="E30" s="3"/>
      <c r="F30" s="77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3"/>
      <c r="B31" s="3"/>
      <c r="C31" s="3"/>
      <c r="D31" s="3"/>
      <c r="E31" s="3"/>
      <c r="F31" s="77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3"/>
      <c r="B32" s="3"/>
      <c r="C32" s="3"/>
      <c r="D32" s="3"/>
      <c r="E32" s="3"/>
      <c r="F32" s="77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3"/>
      <c r="C33" s="3"/>
      <c r="D33" s="3"/>
      <c r="E33" s="3"/>
      <c r="F33" s="77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3"/>
      <c r="B34" s="3"/>
      <c r="C34" s="3"/>
      <c r="D34" s="3"/>
      <c r="E34" s="3"/>
      <c r="F34" s="77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3"/>
      <c r="B35" s="3"/>
      <c r="C35" s="3"/>
      <c r="D35" s="3"/>
      <c r="E35" s="3"/>
      <c r="F35" s="77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B3:E3"/>
    <mergeCell ref="K3:L3"/>
  </mergeCells>
  <conditionalFormatting sqref="I8">
    <cfRule type="cellIs" dxfId="29" priority="1" operator="greaterThan">
      <formula>0.05</formula>
    </cfRule>
  </conditionalFormatting>
  <conditionalFormatting sqref="I8">
    <cfRule type="cellIs" dxfId="28" priority="2" operator="between">
      <formula>0.0001</formula>
      <formula>0.0499</formula>
    </cfRule>
  </conditionalFormatting>
  <conditionalFormatting sqref="I8">
    <cfRule type="cellIs" dxfId="27" priority="3" operator="lessThan">
      <formula>0</formula>
    </cfRule>
  </conditionalFormatting>
  <conditionalFormatting sqref="I9">
    <cfRule type="cellIs" dxfId="26" priority="4" operator="between">
      <formula>"0.1%"</formula>
      <formula>"4.99%"</formula>
    </cfRule>
  </conditionalFormatting>
  <conditionalFormatting sqref="I9">
    <cfRule type="cellIs" dxfId="25" priority="5" operator="greaterThan">
      <formula>5%</formula>
    </cfRule>
  </conditionalFormatting>
  <conditionalFormatting sqref="I9">
    <cfRule type="cellIs" dxfId="24" priority="6" operator="lessThan">
      <formula>0%</formula>
    </cfRule>
  </conditionalFormatting>
  <pageMargins left="0.7" right="0.7" top="0.75" bottom="0.75" header="0" footer="0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Elije tu cryptomoneda" xr:uid="{00000000-0002-0000-0600-000000000000}">
          <x14:formula1>
            <xm:f>datos!$A$2:$A$508</xm:f>
          </x14:formula1>
          <xm:sqref>B3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4.42578125" defaultRowHeight="15" customHeight="1"/>
  <cols>
    <col min="1" max="1" width="4.140625" customWidth="1"/>
    <col min="2" max="2" width="3.140625" customWidth="1"/>
    <col min="3" max="3" width="15.28515625" customWidth="1"/>
    <col min="4" max="4" width="14.85546875" customWidth="1"/>
    <col min="5" max="5" width="10.85546875" customWidth="1"/>
    <col min="6" max="6" width="15.140625" customWidth="1"/>
    <col min="7" max="7" width="10.85546875" customWidth="1"/>
    <col min="8" max="8" width="27.42578125" customWidth="1"/>
    <col min="9" max="9" width="29.85546875" customWidth="1"/>
    <col min="10" max="10" width="6" customWidth="1"/>
    <col min="11" max="11" width="17.140625" customWidth="1"/>
    <col min="12" max="12" width="14.140625" customWidth="1"/>
    <col min="13" max="26" width="10.7109375" customWidth="1"/>
  </cols>
  <sheetData>
    <row r="1" spans="1:26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3"/>
      <c r="B3" s="119" t="s">
        <v>8</v>
      </c>
      <c r="C3" s="117"/>
      <c r="D3" s="117"/>
      <c r="E3" s="118"/>
      <c r="F3" s="33"/>
      <c r="G3" s="3"/>
      <c r="H3" s="9" t="s">
        <v>538</v>
      </c>
      <c r="I3" s="82">
        <f>D19</f>
        <v>0</v>
      </c>
      <c r="J3" s="3"/>
      <c r="K3" s="119" t="s">
        <v>539</v>
      </c>
      <c r="L3" s="118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"/>
      <c r="B4" s="33"/>
      <c r="C4" s="33"/>
      <c r="D4" s="33"/>
      <c r="E4" s="33"/>
      <c r="F4" s="33"/>
      <c r="G4" s="3"/>
      <c r="H4" s="15" t="s">
        <v>540</v>
      </c>
      <c r="I4" s="96" t="e">
        <f>F19</f>
        <v>#DIV/0!</v>
      </c>
      <c r="J4" s="3"/>
      <c r="K4" s="11" t="s">
        <v>541</v>
      </c>
      <c r="L4" s="84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3"/>
      <c r="B5" s="57" t="s">
        <v>510</v>
      </c>
      <c r="C5" s="58" t="s">
        <v>542</v>
      </c>
      <c r="D5" s="58" t="s">
        <v>543</v>
      </c>
      <c r="E5" s="58" t="s">
        <v>513</v>
      </c>
      <c r="F5" s="59" t="s">
        <v>544</v>
      </c>
      <c r="G5" s="3"/>
      <c r="H5" s="15" t="s">
        <v>545</v>
      </c>
      <c r="I5" s="97">
        <f>VLOOKUP(B3,datos!$A$2:$B$508,2,FALSE)</f>
        <v>112.48</v>
      </c>
      <c r="J5" s="3"/>
      <c r="K5" s="29" t="s">
        <v>546</v>
      </c>
      <c r="L5" s="32">
        <f>L4*I3</f>
        <v>0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"/>
      <c r="B6" s="13"/>
      <c r="C6" s="12"/>
      <c r="D6" s="62"/>
      <c r="E6" s="63"/>
      <c r="F6" s="63"/>
      <c r="G6" s="3"/>
      <c r="H6" s="15" t="s">
        <v>547</v>
      </c>
      <c r="I6" s="55">
        <f>E19</f>
        <v>0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3"/>
      <c r="B7" s="19"/>
      <c r="C7" s="18"/>
      <c r="D7" s="65"/>
      <c r="E7" s="66"/>
      <c r="F7" s="66"/>
      <c r="G7" s="3"/>
      <c r="H7" s="68" t="s">
        <v>548</v>
      </c>
      <c r="I7" s="69">
        <f>I3*I5</f>
        <v>0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3"/>
      <c r="B8" s="19"/>
      <c r="C8" s="18"/>
      <c r="D8" s="70"/>
      <c r="E8" s="66"/>
      <c r="F8" s="66"/>
      <c r="G8" s="3"/>
      <c r="H8" s="15" t="s">
        <v>549</v>
      </c>
      <c r="I8" s="72" t="e">
        <f>(I7/I6)</f>
        <v>#DIV/0!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3"/>
      <c r="B9" s="19"/>
      <c r="C9" s="18"/>
      <c r="D9" s="70"/>
      <c r="E9" s="66"/>
      <c r="F9" s="66"/>
      <c r="G9" s="3"/>
      <c r="H9" s="73" t="s">
        <v>550</v>
      </c>
      <c r="I9" s="74">
        <f>I7-I6</f>
        <v>0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3"/>
      <c r="B10" s="19"/>
      <c r="C10" s="18"/>
      <c r="D10" s="70"/>
      <c r="E10" s="66"/>
      <c r="F10" s="66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3"/>
      <c r="B11" s="19"/>
      <c r="C11" s="18"/>
      <c r="D11" s="70"/>
      <c r="E11" s="66"/>
      <c r="F11" s="66"/>
      <c r="G11" s="3"/>
      <c r="H11" s="3"/>
      <c r="I11" s="3"/>
      <c r="J11" s="3"/>
      <c r="K11" s="7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3"/>
      <c r="B12" s="19"/>
      <c r="C12" s="18"/>
      <c r="D12" s="70"/>
      <c r="E12" s="66"/>
      <c r="F12" s="66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3"/>
      <c r="B13" s="19"/>
      <c r="C13" s="18"/>
      <c r="D13" s="70"/>
      <c r="E13" s="66"/>
      <c r="F13" s="66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3"/>
      <c r="B14" s="19"/>
      <c r="C14" s="18"/>
      <c r="D14" s="70"/>
      <c r="E14" s="66"/>
      <c r="F14" s="66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3"/>
      <c r="B15" s="19"/>
      <c r="C15" s="18"/>
      <c r="D15" s="70"/>
      <c r="E15" s="66"/>
      <c r="F15" s="66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3"/>
      <c r="B16" s="19"/>
      <c r="C16" s="18"/>
      <c r="D16" s="70"/>
      <c r="E16" s="66"/>
      <c r="F16" s="66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3"/>
      <c r="B17" s="19"/>
      <c r="C17" s="18"/>
      <c r="D17" s="70"/>
      <c r="E17" s="66"/>
      <c r="F17" s="66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3"/>
      <c r="B18" s="3"/>
      <c r="C18" s="3"/>
      <c r="D18" s="3"/>
      <c r="E18" s="76"/>
      <c r="F18" s="76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3"/>
      <c r="B19" s="4"/>
      <c r="C19" s="78"/>
      <c r="D19" s="87">
        <f t="shared" ref="D19:E19" si="0">SUM(D6:D18)</f>
        <v>0</v>
      </c>
      <c r="E19" s="80">
        <f t="shared" si="0"/>
        <v>0</v>
      </c>
      <c r="F19" s="98" t="e">
        <f>((D6*F6)+(D7*F7)+(D8*F8)+(D9*F9)+(D10*F10)+(D11*F11)+(D12*F12)+(D13*F13))/D19</f>
        <v>#DIV/0!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B3:E3"/>
    <mergeCell ref="K3:L3"/>
  </mergeCells>
  <conditionalFormatting sqref="I8">
    <cfRule type="cellIs" dxfId="23" priority="1" operator="greaterThan">
      <formula>0.05</formula>
    </cfRule>
  </conditionalFormatting>
  <conditionalFormatting sqref="I8">
    <cfRule type="cellIs" dxfId="22" priority="2" operator="between">
      <formula>0.0001</formula>
      <formula>0.0499</formula>
    </cfRule>
  </conditionalFormatting>
  <conditionalFormatting sqref="I8">
    <cfRule type="cellIs" dxfId="21" priority="3" operator="lessThan">
      <formula>0</formula>
    </cfRule>
  </conditionalFormatting>
  <conditionalFormatting sqref="I9">
    <cfRule type="cellIs" dxfId="20" priority="4" operator="between">
      <formula>"0.1%"</formula>
      <formula>"4.99%"</formula>
    </cfRule>
  </conditionalFormatting>
  <conditionalFormatting sqref="I9">
    <cfRule type="cellIs" dxfId="19" priority="5" operator="greaterThan">
      <formula>5%</formula>
    </cfRule>
  </conditionalFormatting>
  <conditionalFormatting sqref="I9">
    <cfRule type="cellIs" dxfId="18" priority="6" operator="lessThan">
      <formula>0%</formula>
    </cfRule>
  </conditionalFormatting>
  <pageMargins left="0.7" right="0.7" top="0.75" bottom="0.75" header="0" footer="0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Elije tu cryptomoneda" xr:uid="{00000000-0002-0000-0700-000000000000}">
          <x14:formula1>
            <xm:f>datos!$A$2:$A$508</xm:f>
          </x14:formula1>
          <xm:sqref>B3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2578125" defaultRowHeight="15" customHeight="1"/>
  <cols>
    <col min="1" max="1" width="4.140625" customWidth="1"/>
    <col min="2" max="2" width="3.140625" customWidth="1"/>
    <col min="3" max="3" width="15.28515625" customWidth="1"/>
    <col min="4" max="4" width="14.85546875" customWidth="1"/>
    <col min="5" max="5" width="10.85546875" customWidth="1"/>
    <col min="6" max="6" width="15.140625" customWidth="1"/>
    <col min="7" max="7" width="10.85546875" customWidth="1"/>
    <col min="8" max="8" width="27.42578125" customWidth="1"/>
    <col min="9" max="9" width="29.85546875" customWidth="1"/>
    <col min="10" max="10" width="5.85546875" customWidth="1"/>
    <col min="11" max="11" width="17.140625" customWidth="1"/>
    <col min="12" max="12" width="14.140625" customWidth="1"/>
    <col min="13" max="26" width="10.7109375" customWidth="1"/>
  </cols>
  <sheetData>
    <row r="1" spans="1:26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3"/>
      <c r="B3" s="119" t="s">
        <v>2</v>
      </c>
      <c r="C3" s="117"/>
      <c r="D3" s="117"/>
      <c r="E3" s="118"/>
      <c r="F3" s="33"/>
      <c r="G3" s="3"/>
      <c r="H3" s="99" t="s">
        <v>538</v>
      </c>
      <c r="I3" s="100">
        <f>D19</f>
        <v>0</v>
      </c>
      <c r="J3" s="3"/>
      <c r="K3" s="119" t="s">
        <v>539</v>
      </c>
      <c r="L3" s="118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3"/>
      <c r="B4" s="33"/>
      <c r="C4" s="33"/>
      <c r="D4" s="33"/>
      <c r="E4" s="33"/>
      <c r="F4" s="33"/>
      <c r="G4" s="3"/>
      <c r="H4" s="71" t="s">
        <v>540</v>
      </c>
      <c r="I4" s="101" t="e">
        <f>F19</f>
        <v>#DIV/0!</v>
      </c>
      <c r="J4" s="3"/>
      <c r="K4" s="11" t="s">
        <v>541</v>
      </c>
      <c r="L4" s="84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3"/>
      <c r="B5" s="57" t="s">
        <v>510</v>
      </c>
      <c r="C5" s="58" t="s">
        <v>542</v>
      </c>
      <c r="D5" s="58" t="s">
        <v>543</v>
      </c>
      <c r="E5" s="58" t="s">
        <v>513</v>
      </c>
      <c r="F5" s="59" t="s">
        <v>544</v>
      </c>
      <c r="G5" s="3"/>
      <c r="H5" s="71" t="s">
        <v>545</v>
      </c>
      <c r="I5" s="102">
        <f>VLOOKUP(B3,datos!$A$2:$B$508,2,FALSE)</f>
        <v>7.358E-4</v>
      </c>
      <c r="J5" s="3"/>
      <c r="K5" s="29" t="s">
        <v>546</v>
      </c>
      <c r="L5" s="32">
        <f>L4*I3</f>
        <v>0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3"/>
      <c r="B6" s="13"/>
      <c r="C6" s="12"/>
      <c r="D6" s="62"/>
      <c r="E6" s="63"/>
      <c r="F6" s="63"/>
      <c r="G6" s="3"/>
      <c r="H6" s="71" t="s">
        <v>547</v>
      </c>
      <c r="I6" s="103">
        <f>E19</f>
        <v>0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3"/>
      <c r="B7" s="19"/>
      <c r="C7" s="18"/>
      <c r="D7" s="65"/>
      <c r="E7" s="66"/>
      <c r="F7" s="66"/>
      <c r="G7" s="3"/>
      <c r="H7" s="104" t="s">
        <v>548</v>
      </c>
      <c r="I7" s="105">
        <f>I3*I5</f>
        <v>0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3"/>
      <c r="B8" s="19"/>
      <c r="C8" s="18"/>
      <c r="D8" s="70"/>
      <c r="E8" s="66"/>
      <c r="F8" s="66"/>
      <c r="G8" s="3"/>
      <c r="H8" s="71" t="s">
        <v>549</v>
      </c>
      <c r="I8" s="72" t="e">
        <f>(I7/I6)</f>
        <v>#DIV/0!</v>
      </c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3"/>
      <c r="B9" s="19"/>
      <c r="C9" s="18"/>
      <c r="D9" s="70"/>
      <c r="E9" s="66"/>
      <c r="F9" s="66"/>
      <c r="G9" s="3"/>
      <c r="H9" s="73" t="s">
        <v>550</v>
      </c>
      <c r="I9" s="74">
        <f>I7-I6</f>
        <v>0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3"/>
      <c r="B10" s="19"/>
      <c r="C10" s="18"/>
      <c r="D10" s="70"/>
      <c r="E10" s="66"/>
      <c r="F10" s="66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3"/>
      <c r="B11" s="19"/>
      <c r="C11" s="18"/>
      <c r="D11" s="70"/>
      <c r="E11" s="66"/>
      <c r="F11" s="66"/>
      <c r="G11" s="3"/>
      <c r="H11" s="3"/>
      <c r="I11" s="3"/>
      <c r="J11" s="3"/>
      <c r="K11" s="75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3"/>
      <c r="B12" s="19"/>
      <c r="C12" s="18"/>
      <c r="D12" s="70"/>
      <c r="E12" s="66"/>
      <c r="F12" s="66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3"/>
      <c r="B13" s="19"/>
      <c r="C13" s="18"/>
      <c r="D13" s="70"/>
      <c r="E13" s="66"/>
      <c r="F13" s="66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3"/>
      <c r="B14" s="19"/>
      <c r="C14" s="18"/>
      <c r="D14" s="70"/>
      <c r="E14" s="66"/>
      <c r="F14" s="66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3"/>
      <c r="B15" s="19"/>
      <c r="C15" s="18"/>
      <c r="D15" s="70"/>
      <c r="E15" s="66"/>
      <c r="F15" s="66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3"/>
      <c r="B16" s="19"/>
      <c r="C16" s="18"/>
      <c r="D16" s="70"/>
      <c r="E16" s="66"/>
      <c r="F16" s="66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3"/>
      <c r="B17" s="19"/>
      <c r="C17" s="18"/>
      <c r="D17" s="70"/>
      <c r="E17" s="66"/>
      <c r="F17" s="66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3"/>
      <c r="B18" s="3"/>
      <c r="C18" s="3"/>
      <c r="D18" s="3"/>
      <c r="E18" s="76"/>
      <c r="F18" s="76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3"/>
      <c r="B19" s="4"/>
      <c r="C19" s="78"/>
      <c r="D19" s="87">
        <f t="shared" ref="D19:E19" si="0">SUM(D6:D18)</f>
        <v>0</v>
      </c>
      <c r="E19" s="80">
        <f t="shared" si="0"/>
        <v>0</v>
      </c>
      <c r="F19" s="98" t="e">
        <f>((D6*F6)+(D7*F7)+(D8*F8)+(D9*F9)+(D10*F10)+(D11*F11)+(D12*F12)+(D13*F13))/D19</f>
        <v>#DIV/0!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2">
    <mergeCell ref="B3:E3"/>
    <mergeCell ref="K3:L3"/>
  </mergeCells>
  <conditionalFormatting sqref="I8">
    <cfRule type="cellIs" dxfId="17" priority="1" operator="greaterThan">
      <formula>0.05</formula>
    </cfRule>
  </conditionalFormatting>
  <conditionalFormatting sqref="I8">
    <cfRule type="cellIs" dxfId="16" priority="2" operator="between">
      <formula>0.0001</formula>
      <formula>0.0499</formula>
    </cfRule>
  </conditionalFormatting>
  <conditionalFormatting sqref="I8">
    <cfRule type="cellIs" dxfId="15" priority="3" operator="lessThan">
      <formula>0</formula>
    </cfRule>
  </conditionalFormatting>
  <conditionalFormatting sqref="I9">
    <cfRule type="cellIs" dxfId="14" priority="4" operator="between">
      <formula>"0.1%"</formula>
      <formula>"4.99%"</formula>
    </cfRule>
  </conditionalFormatting>
  <conditionalFormatting sqref="I9">
    <cfRule type="cellIs" dxfId="13" priority="5" operator="greaterThan">
      <formula>5%</formula>
    </cfRule>
  </conditionalFormatting>
  <conditionalFormatting sqref="I9">
    <cfRule type="cellIs" dxfId="12" priority="6" operator="lessThan">
      <formula>0%</formula>
    </cfRule>
  </conditionalFormatting>
  <pageMargins left="0.7" right="0.7" top="0.75" bottom="0.75" header="0" footer="0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Elije tu cryptomoneda" xr:uid="{00000000-0002-0000-0800-000000000000}">
          <x14:formula1>
            <xm:f>datos!$A$2:$A$508</xm:f>
          </x14:formula1>
          <xm:sqref>B3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LlorenBTC</dc:creator>
  <cp:keywords/>
  <dc:description/>
  <cp:lastModifiedBy>Brandon Gonzalez</cp:lastModifiedBy>
  <cp:revision/>
  <dcterms:created xsi:type="dcterms:W3CDTF">2022-06-08T06:55:22Z</dcterms:created>
  <dcterms:modified xsi:type="dcterms:W3CDTF">2024-07-22T19:46:00Z</dcterms:modified>
  <cp:category/>
  <cp:contentStatus/>
</cp:coreProperties>
</file>