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17"/>
  <workbookPr filterPrivacy="1"/>
  <xr:revisionPtr revIDLastSave="67" documentId="11_724A5F1E95530EC139A92C2F1585A56507ED643D" xr6:coauthVersionLast="47" xr6:coauthVersionMax="47" xr10:uidLastSave="{E00F418E-8E48-4361-8198-CDC6E5A6CA9E}"/>
  <bookViews>
    <workbookView xWindow="0" yWindow="0" windowWidth="5235" windowHeight="5400" activeTab="2" xr2:uid="{00000000-000D-0000-FFFF-FFFF00000000}"/>
  </bookViews>
  <sheets>
    <sheet name="Inicio" sheetId="4" r:id="rId1"/>
    <sheet name="Cartera" sheetId="1" r:id="rId2"/>
    <sheet name="Asignación de activos" sheetId="3" r:id="rId3"/>
  </sheets>
  <definedNames>
    <definedName name="Categorías">TableAssetAllocation[Categoría]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1" l="1" a="1"/>
  <c r="E8" i="1"/>
  <c r="F20" i="3"/>
  <c r="F21" i="3"/>
  <c r="F22" i="3"/>
  <c r="F23" i="3"/>
  <c r="F24" i="3"/>
  <c r="F25" i="3"/>
  <c r="G7" i="1" a="1"/>
  <c r="G10" i="1" a="1"/>
  <c r="F8" i="1" a="1"/>
  <c r="E7" i="1" a="1"/>
  <c r="E10" i="1" a="1"/>
  <c r="G9" i="1" a="1"/>
  <c r="E9" i="1" a="1"/>
  <c r="G8" i="1" a="1"/>
  <c r="F6" i="1" a="1"/>
  <c r="F10" i="1" a="1"/>
  <c r="E6" i="1" a="1"/>
  <c r="F9" i="1" a="1"/>
  <c r="G6" i="1" a="1"/>
  <c r="F7" i="1" a="1"/>
  <c r="F7" i="1" l="1"/>
  <c r="G6" i="1"/>
  <c r="G23" i="3"/>
  <c r="F9" i="1"/>
  <c r="E6" i="1"/>
  <c r="I6" i="1" s="1"/>
  <c r="G20" i="3" s="1"/>
  <c r="F10" i="1"/>
  <c r="I8" i="1"/>
  <c r="F6" i="1"/>
  <c r="G8" i="1"/>
  <c r="E9" i="1"/>
  <c r="I9" i="1" s="1"/>
  <c r="G9" i="1"/>
  <c r="E10" i="1"/>
  <c r="I10" i="1" s="1"/>
  <c r="E7" i="1"/>
  <c r="I7" i="1" s="1"/>
  <c r="F8" i="1"/>
  <c r="G10" i="1"/>
  <c r="G7" i="1"/>
  <c r="G24" i="3"/>
  <c r="H10" i="1"/>
  <c r="G25" i="3"/>
  <c r="H7" i="1"/>
  <c r="G22" i="3"/>
  <c r="G21" i="3"/>
  <c r="I11" i="1"/>
  <c r="H6" i="1"/>
  <c r="H9" i="1" l="1"/>
  <c r="H8" i="1"/>
  <c r="D20" i="3"/>
  <c r="E20" i="3" s="1"/>
  <c r="D21" i="3"/>
  <c r="E21" i="3" s="1"/>
  <c r="D25" i="3"/>
  <c r="E25" i="3" s="1"/>
  <c r="D24" i="3"/>
  <c r="E24" i="3" s="1"/>
  <c r="D23" i="3"/>
  <c r="E23" i="3" s="1"/>
  <c r="D22" i="3"/>
  <c r="E22" i="3"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5">
    <bk>
      <extLst>
        <ext uri="{3e2802c4-a4d2-4d8b-9148-e3be6c30e623}">
          <xlrd:rvb i="6"/>
        </ext>
      </extLst>
    </bk>
    <bk>
      <extLst>
        <ext uri="{3e2802c4-a4d2-4d8b-9148-e3be6c30e623}">
          <xlrd:rvb i="9"/>
        </ext>
      </extLst>
    </bk>
    <bk>
      <extLst>
        <ext uri="{3e2802c4-a4d2-4d8b-9148-e3be6c30e623}">
          <xlrd:rvb i="12"/>
        </ext>
      </extLst>
    </bk>
    <bk>
      <extLst>
        <ext uri="{3e2802c4-a4d2-4d8b-9148-e3be6c30e623}">
          <xlrd:rvb i="15"/>
        </ext>
      </extLst>
    </bk>
    <bk>
      <extLst>
        <ext uri="{3e2802c4-a4d2-4d8b-9148-e3be6c30e623}">
          <xlrd:rvb i="18"/>
        </ext>
      </extLst>
    </bk>
  </futureMetadata>
  <futureMetadata name="XLDAPR" count="1">
    <bk>
      <extLst>
        <ext uri="{bdbb8cdc-fa1e-496e-a857-3c3f30c029c3}">
          <xda:dynamicArrayProperties fDynamic="1" fCollapsed="0"/>
        </ext>
      </extLst>
    </bk>
  </futureMetadata>
  <cellMetadata count="1">
    <bk>
      <rc t="2" v="0"/>
    </bk>
  </cellMetadata>
  <valueMetadata count="5">
    <bk>
      <rc t="1" v="0"/>
    </bk>
    <bk>
      <rc t="1" v="1"/>
    </bk>
    <bk>
      <rc t="1" v="2"/>
    </bk>
    <bk>
      <rc t="1" v="3"/>
    </bk>
    <bk>
      <rc t="1" v="4"/>
    </bk>
  </valueMetadata>
</metadata>
</file>

<file path=xl/sharedStrings.xml><?xml version="1.0" encoding="utf-8"?>
<sst xmlns="http://schemas.openxmlformats.org/spreadsheetml/2006/main" count="33" uniqueCount="23">
  <si>
    <t>Seguimiento de la inversión</t>
  </si>
  <si>
    <t>Cartera</t>
  </si>
  <si>
    <t>Asignación de activos</t>
  </si>
  <si>
    <t>Portafolio de inversión</t>
  </si>
  <si>
    <t>Empresa</t>
  </si>
  <si>
    <t>Categoría</t>
  </si>
  <si>
    <t>Acciones</t>
  </si>
  <si>
    <t>Precio</t>
  </si>
  <si>
    <t>Cambio</t>
  </si>
  <si>
    <t>Cambio (%)</t>
  </si>
  <si>
    <t>Cartera %</t>
  </si>
  <si>
    <t>Valor</t>
  </si>
  <si>
    <t>Acciones de Estados Unidos</t>
  </si>
  <si>
    <t>Bonos</t>
  </si>
  <si>
    <t>Acciones internacionales</t>
  </si>
  <si>
    <t>Bienes inmuebles</t>
  </si>
  <si>
    <t>Productos</t>
  </si>
  <si>
    <t>Total</t>
  </si>
  <si>
    <t>Mi objetivo</t>
  </si>
  <si>
    <t>Real</t>
  </si>
  <si>
    <t>Diferencia</t>
  </si>
  <si>
    <t>Umbral</t>
  </si>
  <si>
    <t>Efectivo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</si>
</sst>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 #,##0.00\ &quot;€&quot;_-;\-* #,##0.00\ &quot;€&quot;_-;_-* &quot;-&quot;??\ &quot;€&quot;_-;_-@_-"/>
    <numFmt numFmtId="164" formatCode="_(&quot;$&quot;* #,##0.00_);_(&quot;$&quot;* \(#,##0.00\);_(&quot;$&quot;* &quot;-&quot;??_);_(@_)"/>
    <numFmt numFmtId="165" formatCode="_-* #,##0.00\ _€_-;\-* #,##0.00\ _€_-;_-* &quot;-&quot;??\ _€_-;_-@_-"/>
    <numFmt numFmtId="166" formatCode="_(* #,##0_);_(* \(#,##0\);_(* &quot;-&quot;??_);_(@_)"/>
  </numFmts>
  <fonts count="14">
    <font>
      <sz val="11"/>
      <color theme="1"/>
      <name val="Lucida Sans"/>
      <family val="2"/>
      <scheme val="minor"/>
    </font>
    <font>
      <sz val="11"/>
      <color theme="1"/>
      <name val="Lucida Sans"/>
      <family val="2"/>
      <scheme val="minor"/>
    </font>
    <font>
      <sz val="18"/>
      <color theme="3"/>
      <name val="Rockwell"/>
      <family val="2"/>
      <scheme val="major"/>
    </font>
    <font>
      <b/>
      <sz val="15"/>
      <color theme="3"/>
      <name val="Lucida Sans"/>
      <family val="2"/>
      <scheme val="minor"/>
    </font>
    <font>
      <sz val="12"/>
      <color theme="1"/>
      <name val="Calibri"/>
      <family val="2"/>
    </font>
    <font>
      <sz val="11"/>
      <color theme="5" tint="-0.499984740745262"/>
      <name val="Rockwell"/>
      <family val="1"/>
      <scheme val="major"/>
    </font>
    <font>
      <sz val="24"/>
      <color theme="5" tint="-0.499984740745262"/>
      <name val="Rockwell"/>
      <family val="1"/>
      <scheme val="major"/>
    </font>
    <font>
      <b/>
      <sz val="16"/>
      <color theme="5"/>
      <name val="Rockwell"/>
      <family val="1"/>
      <scheme val="major"/>
    </font>
    <font>
      <b/>
      <sz val="16"/>
      <color theme="5"/>
      <name val="Calibri"/>
      <family val="2"/>
    </font>
    <font>
      <b/>
      <sz val="30"/>
      <color theme="4"/>
      <name val="Rockwell"/>
      <family val="2"/>
      <scheme val="major"/>
    </font>
    <font>
      <b/>
      <sz val="11"/>
      <color theme="4" tint="-0.24994659260841701"/>
      <name val="Lucida Sans"/>
      <family val="2"/>
      <scheme val="minor"/>
    </font>
    <font>
      <sz val="11"/>
      <color theme="3"/>
      <name val="Lucida Sans"/>
      <family val="2"/>
      <scheme val="minor"/>
    </font>
    <font>
      <b/>
      <sz val="11"/>
      <color theme="0"/>
      <name val="Lucida Sans"/>
      <family val="2"/>
      <scheme val="minor"/>
    </font>
    <font>
      <sz val="11"/>
      <color theme="0"/>
      <name val="Lucida Sans"/>
      <family val="2"/>
      <scheme val="minor"/>
    </font>
  </fonts>
  <fills count="7">
    <fill>
      <patternFill patternType="none"/>
    </fill>
    <fill>
      <patternFill patternType="gray125"/>
    </fill>
    <fill>
      <patternFill patternType="solid">
        <fgColor theme="6" tint="0.59999389629810485"/>
        <bgColor indexed="65"/>
      </patternFill>
    </fill>
    <fill>
      <patternFill patternType="solid">
        <fgColor theme="4"/>
        <bgColor indexed="64"/>
      </patternFill>
    </fill>
    <fill>
      <patternFill patternType="solid">
        <fgColor theme="2"/>
        <bgColor indexed="64"/>
      </patternFill>
    </fill>
    <fill>
      <patternFill patternType="solid">
        <fgColor theme="2"/>
        <bgColor theme="2" tint="0.79995117038483843"/>
      </patternFill>
    </fill>
    <fill>
      <patternFill patternType="solid">
        <fgColor theme="7" tint="0.79998168889431442"/>
        <bgColor indexed="64"/>
      </patternFill>
    </fill>
  </fills>
  <borders count="7">
    <border>
      <left/>
      <right/>
      <top/>
      <bottom/>
      <diagonal/>
    </border>
    <border>
      <left/>
      <right/>
      <top/>
      <bottom style="thick">
        <color theme="4"/>
      </bottom>
      <diagonal/>
    </border>
    <border>
      <left/>
      <right/>
      <top style="thin">
        <color theme="5"/>
      </top>
      <bottom/>
      <diagonal/>
    </border>
    <border>
      <left/>
      <right/>
      <top/>
      <bottom style="medium">
        <color theme="5"/>
      </bottom>
      <diagonal/>
    </border>
    <border>
      <left/>
      <right/>
      <top/>
      <bottom style="thin">
        <color theme="5"/>
      </bottom>
      <diagonal/>
    </border>
    <border>
      <left/>
      <right/>
      <top/>
      <bottom style="thick">
        <color theme="3"/>
      </bottom>
      <diagonal/>
    </border>
    <border>
      <left/>
      <right/>
      <top style="thin">
        <color theme="5"/>
      </top>
      <bottom style="thin">
        <color theme="5"/>
      </bottom>
      <diagonal/>
    </border>
  </borders>
  <cellStyleXfs count="12">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1" fillId="2" borderId="0" applyNumberFormat="0" applyBorder="0" applyAlignment="0" applyProtection="0"/>
    <xf numFmtId="44" fontId="1" fillId="0" borderId="0" applyFont="0" applyFill="0" applyBorder="0" applyAlignment="0" applyProtection="0"/>
    <xf numFmtId="165" fontId="1" fillId="0" borderId="0" applyFont="0" applyFill="0" applyBorder="0" applyAlignment="0" applyProtection="0"/>
    <xf numFmtId="0" fontId="9" fillId="4" borderId="5" applyNumberFormat="0" applyAlignment="0" applyProtection="0"/>
    <xf numFmtId="0" fontId="10" fillId="5" borderId="5" applyNumberFormat="0" applyFill="0" applyAlignment="0" applyProtection="0">
      <alignment vertical="center"/>
    </xf>
    <xf numFmtId="0" fontId="11" fillId="5" borderId="0">
      <alignment horizontal="left" vertical="center" wrapText="1" indent="1"/>
    </xf>
    <xf numFmtId="14" fontId="11" fillId="5" borderId="0" applyFont="0" applyFill="0" applyBorder="0">
      <alignment horizontal="right" vertical="center" indent="3"/>
    </xf>
    <xf numFmtId="164" fontId="11" fillId="0" borderId="0" applyFont="0" applyFill="0" applyBorder="0" applyProtection="0">
      <alignment horizontal="right" vertical="center" indent="2"/>
    </xf>
  </cellStyleXfs>
  <cellXfs count="33">
    <xf numFmtId="0" fontId="0" fillId="0" borderId="0" xfId="0"/>
    <xf numFmtId="0" fontId="5" fillId="3" borderId="0" xfId="0" applyFont="1" applyFill="1"/>
    <xf numFmtId="0" fontId="7" fillId="0" borderId="3" xfId="3" applyFont="1" applyBorder="1" applyAlignment="1"/>
    <xf numFmtId="0" fontId="8" fillId="0" borderId="3" xfId="3" applyFont="1" applyBorder="1" applyAlignment="1"/>
    <xf numFmtId="0" fontId="12" fillId="0" borderId="0" xfId="0" applyFont="1" applyAlignment="1">
      <alignment horizontal="center" vertical="center"/>
    </xf>
    <xf numFmtId="10" fontId="0" fillId="0" borderId="2" xfId="0" applyNumberFormat="1" applyBorder="1" applyAlignment="1">
      <alignment vertical="center"/>
    </xf>
    <xf numFmtId="9" fontId="0" fillId="0" borderId="2" xfId="1" applyFont="1" applyFill="1" applyBorder="1" applyAlignment="1">
      <alignment vertical="center"/>
    </xf>
    <xf numFmtId="0" fontId="0" fillId="0" borderId="0" xfId="0" applyAlignment="1">
      <alignment vertical="center"/>
    </xf>
    <xf numFmtId="9" fontId="0" fillId="0" borderId="0" xfId="0" applyNumberFormat="1" applyAlignment="1">
      <alignment vertical="center"/>
    </xf>
    <xf numFmtId="166" fontId="5" fillId="3" borderId="0" xfId="6" applyNumberFormat="1" applyFont="1" applyFill="1"/>
    <xf numFmtId="166" fontId="0" fillId="0" borderId="0" xfId="6" applyNumberFormat="1" applyFont="1"/>
    <xf numFmtId="166" fontId="12" fillId="0" borderId="0" xfId="6" applyNumberFormat="1" applyFont="1" applyFill="1" applyBorder="1" applyAlignment="1">
      <alignment horizontal="center" vertical="center"/>
    </xf>
    <xf numFmtId="166" fontId="0" fillId="0" borderId="0" xfId="6" applyNumberFormat="1" applyFont="1" applyFill="1" applyBorder="1" applyAlignment="1">
      <alignment vertical="center"/>
    </xf>
    <xf numFmtId="0" fontId="0" fillId="6" borderId="2" xfId="4" applyFont="1" applyFill="1" applyBorder="1" applyAlignment="1">
      <alignment vertical="center"/>
    </xf>
    <xf numFmtId="0" fontId="4" fillId="0" borderId="0" xfId="0" applyFont="1" applyAlignment="1">
      <alignment horizontal="center"/>
    </xf>
    <xf numFmtId="49" fontId="1" fillId="6" borderId="4" xfId="4" applyNumberFormat="1" applyFill="1" applyBorder="1"/>
    <xf numFmtId="9" fontId="1" fillId="6" borderId="4" xfId="4" applyNumberFormat="1" applyFill="1" applyBorder="1"/>
    <xf numFmtId="9" fontId="1" fillId="0" borderId="4" xfId="1" applyFont="1" applyBorder="1"/>
    <xf numFmtId="44" fontId="1" fillId="0" borderId="4" xfId="5" applyFont="1" applyBorder="1"/>
    <xf numFmtId="49" fontId="1" fillId="6" borderId="6" xfId="4" applyNumberFormat="1" applyFill="1" applyBorder="1"/>
    <xf numFmtId="9" fontId="1" fillId="6" borderId="6" xfId="4" applyNumberFormat="1" applyFill="1" applyBorder="1"/>
    <xf numFmtId="9" fontId="1" fillId="0" borderId="6" xfId="1" applyFont="1" applyBorder="1"/>
    <xf numFmtId="44" fontId="1" fillId="0" borderId="6" xfId="5" applyFont="1" applyBorder="1"/>
    <xf numFmtId="49" fontId="1" fillId="6" borderId="2" xfId="4" applyNumberFormat="1" applyFill="1" applyBorder="1"/>
    <xf numFmtId="9" fontId="1" fillId="6" borderId="2" xfId="4" applyNumberFormat="1" applyFill="1" applyBorder="1"/>
    <xf numFmtId="9" fontId="1" fillId="0" borderId="2" xfId="1" applyFont="1" applyBorder="1"/>
    <xf numFmtId="44" fontId="1" fillId="0" borderId="2" xfId="5" applyFont="1" applyBorder="1"/>
    <xf numFmtId="0" fontId="5" fillId="3" borderId="0" xfId="0" applyFont="1" applyFill="1" applyAlignment="1">
      <alignment vertical="center"/>
    </xf>
    <xf numFmtId="0" fontId="6" fillId="3" borderId="0" xfId="2" applyFont="1" applyFill="1" applyAlignment="1">
      <alignment horizontal="left" vertical="center" indent="8"/>
    </xf>
    <xf numFmtId="0" fontId="13" fillId="0" borderId="0" xfId="0" applyFont="1"/>
    <xf numFmtId="44" fontId="0" fillId="0" borderId="2" xfId="0" applyNumberFormat="1" applyBorder="1" applyAlignment="1">
      <alignment vertical="center"/>
    </xf>
    <xf numFmtId="44" fontId="0" fillId="0" borderId="0" xfId="0" applyNumberFormat="1" applyAlignment="1">
      <alignment vertical="center"/>
    </xf>
    <xf numFmtId="166" fontId="0" fillId="6" borderId="2" xfId="6" applyNumberFormat="1" applyFont="1" applyFill="1" applyBorder="1" applyAlignment="1">
      <alignment vertical="center"/>
    </xf>
  </cellXfs>
  <cellStyles count="12">
    <cellStyle name="40% - Énfasis3" xfId="4" builtinId="39"/>
    <cellStyle name="Encabezado 1" xfId="3" builtinId="16"/>
    <cellStyle name="Fecha" xfId="10" xr:uid="{00000000-0005-0000-0000-000002000000}"/>
    <cellStyle name="Hipervínculo 2" xfId="8" xr:uid="{00000000-0005-0000-0000-000003000000}"/>
    <cellStyle name="Millares" xfId="6" builtinId="3" customBuiltin="1"/>
    <cellStyle name="Moneda" xfId="5" builtinId="4" customBuiltin="1"/>
    <cellStyle name="Moneda 2" xfId="11" xr:uid="{00000000-0005-0000-0000-000006000000}"/>
    <cellStyle name="Normal" xfId="0" builtinId="0"/>
    <cellStyle name="Normal 2" xfId="9" xr:uid="{00000000-0005-0000-0000-000008000000}"/>
    <cellStyle name="Porcentaje" xfId="1" builtinId="5"/>
    <cellStyle name="Título" xfId="2" builtinId="15"/>
    <cellStyle name="Título 2" xfId="7" xr:uid="{00000000-0005-0000-0000-00000B000000}"/>
  </cellStyles>
  <dxfs count="41">
    <dxf>
      <font>
        <b val="0"/>
        <i val="0"/>
        <strike val="0"/>
        <condense val="0"/>
        <extend val="0"/>
        <outline val="0"/>
        <shadow val="0"/>
        <u val="none"/>
        <vertAlign val="baseline"/>
        <sz val="11"/>
        <color theme="1"/>
        <name val="Lucida Sans"/>
        <scheme val="minor"/>
      </font>
      <border diagonalUp="0" diagonalDown="0">
        <left/>
        <right/>
        <top style="thin">
          <color theme="5"/>
        </top>
        <bottom style="thin">
          <color theme="5"/>
        </bottom>
      </border>
    </dxf>
    <dxf>
      <font>
        <b val="0"/>
        <i val="0"/>
        <strike val="0"/>
        <condense val="0"/>
        <extend val="0"/>
        <outline val="0"/>
        <shadow val="0"/>
        <u val="none"/>
        <vertAlign val="baseline"/>
        <sz val="11"/>
        <color theme="1"/>
        <name val="Lucida Sans"/>
        <scheme val="minor"/>
      </font>
      <numFmt numFmtId="34" formatCode="_-* #,##0.00\ &quot;€&quot;_-;\-* #,##0.00\ &quot;€&quot;_-;_-* &quot;-&quot;??\ &quot;€&quot;_-;_-@_-"/>
      <border diagonalUp="0" diagonalDown="0" outline="0">
        <left/>
        <right/>
        <top/>
        <bottom/>
      </border>
    </dxf>
    <dxf>
      <font>
        <b val="0"/>
        <i val="0"/>
        <strike val="0"/>
        <condense val="0"/>
        <extend val="0"/>
        <outline val="0"/>
        <shadow val="0"/>
        <u val="none"/>
        <vertAlign val="baseline"/>
        <sz val="11"/>
        <color theme="1"/>
        <name val="Lucida Sans"/>
        <scheme val="minor"/>
      </font>
      <border diagonalUp="0" diagonalDown="0">
        <left/>
        <right/>
        <top style="thin">
          <color theme="5"/>
        </top>
        <bottom style="thin">
          <color theme="5"/>
        </bottom>
      </border>
    </dxf>
    <dxf>
      <font>
        <b val="0"/>
        <i val="0"/>
        <strike val="0"/>
        <condense val="0"/>
        <extend val="0"/>
        <outline val="0"/>
        <shadow val="0"/>
        <u val="none"/>
        <vertAlign val="baseline"/>
        <sz val="11"/>
        <color theme="1"/>
        <name val="Lucida Sans"/>
        <scheme val="minor"/>
      </font>
      <numFmt numFmtId="0" formatCode="General"/>
      <border diagonalUp="0" diagonalDown="0" outline="0">
        <left/>
        <right/>
        <top/>
        <bottom/>
      </border>
    </dxf>
    <dxf>
      <font>
        <b val="0"/>
        <i val="0"/>
        <strike val="0"/>
        <condense val="0"/>
        <extend val="0"/>
        <outline val="0"/>
        <shadow val="0"/>
        <u val="none"/>
        <vertAlign val="baseline"/>
        <sz val="11"/>
        <color theme="1"/>
        <name val="Lucida Sans"/>
        <scheme val="minor"/>
      </font>
      <border diagonalUp="0" diagonalDown="0">
        <left/>
        <right/>
        <top style="thin">
          <color theme="5"/>
        </top>
        <bottom style="thin">
          <color theme="5"/>
        </bottom>
      </border>
    </dxf>
    <dxf>
      <font>
        <b val="0"/>
        <i val="0"/>
        <strike val="0"/>
        <condense val="0"/>
        <extend val="0"/>
        <outline val="0"/>
        <shadow val="0"/>
        <u val="none"/>
        <vertAlign val="baseline"/>
        <sz val="11"/>
        <color theme="1"/>
        <name val="Lucida Sans"/>
        <scheme val="minor"/>
      </font>
      <numFmt numFmtId="0" formatCode="General"/>
      <border diagonalUp="0" diagonalDown="0" outline="0">
        <left/>
        <right/>
        <top/>
        <bottom/>
      </border>
    </dxf>
    <dxf>
      <font>
        <b val="0"/>
        <i val="0"/>
        <strike val="0"/>
        <condense val="0"/>
        <extend val="0"/>
        <outline val="0"/>
        <shadow val="0"/>
        <u val="none"/>
        <vertAlign val="baseline"/>
        <sz val="11"/>
        <color theme="1"/>
        <name val="Lucida Sans"/>
        <scheme val="minor"/>
      </font>
      <border diagonalUp="0" diagonalDown="0" outline="0">
        <left/>
        <right/>
        <top style="thin">
          <color theme="5"/>
        </top>
        <bottom style="thin">
          <color theme="5"/>
        </bottom>
      </border>
    </dxf>
    <dxf>
      <font>
        <b val="0"/>
        <i val="0"/>
        <strike val="0"/>
        <condense val="0"/>
        <extend val="0"/>
        <outline val="0"/>
        <shadow val="0"/>
        <u val="none"/>
        <vertAlign val="baseline"/>
        <sz val="11"/>
        <color theme="1"/>
        <name val="Lucida Sans"/>
        <scheme val="minor"/>
      </font>
      <numFmt numFmtId="0" formatCode="General"/>
      <border diagonalUp="0" diagonalDown="0" outline="0">
        <left/>
        <right/>
        <top/>
        <bottom/>
      </border>
    </dxf>
    <dxf>
      <font>
        <strike val="0"/>
        <outline val="0"/>
        <shadow val="0"/>
        <u val="none"/>
        <vertAlign val="baseline"/>
        <sz val="11"/>
        <color theme="1"/>
        <name val="Lucida Sans"/>
        <scheme val="minor"/>
      </font>
      <numFmt numFmtId="13" formatCode="0%"/>
      <fill>
        <patternFill patternType="solid">
          <fgColor indexed="64"/>
          <bgColor theme="7" tint="0.79998168889431442"/>
        </patternFill>
      </fill>
      <border diagonalUp="0" diagonalDown="0">
        <left/>
        <right/>
        <top style="thin">
          <color theme="5"/>
        </top>
        <bottom style="thin">
          <color theme="5"/>
        </bottom>
      </border>
    </dxf>
    <dxf>
      <font>
        <b val="0"/>
        <i val="0"/>
        <strike val="0"/>
        <condense val="0"/>
        <extend val="0"/>
        <outline val="0"/>
        <shadow val="0"/>
        <u val="none"/>
        <vertAlign val="baseline"/>
        <sz val="11"/>
        <color theme="1"/>
        <name val="Lucida Sans"/>
        <scheme val="minor"/>
      </font>
      <fill>
        <patternFill patternType="solid">
          <fgColor indexed="64"/>
          <bgColor theme="7" tint="0.79998168889431442"/>
        </patternFill>
      </fill>
      <border diagonalUp="0" diagonalDown="0" outline="0">
        <left/>
        <right/>
        <top/>
        <bottom/>
      </border>
    </dxf>
    <dxf>
      <font>
        <strike val="0"/>
        <outline val="0"/>
        <shadow val="0"/>
        <u val="none"/>
        <vertAlign val="baseline"/>
        <sz val="11"/>
        <color theme="1"/>
        <name val="Lucida Sans"/>
        <scheme val="minor"/>
      </font>
      <numFmt numFmtId="30" formatCode="@"/>
      <fill>
        <patternFill patternType="solid">
          <fgColor indexed="64"/>
          <bgColor theme="7" tint="0.79998168889431442"/>
        </patternFill>
      </fill>
      <border diagonalUp="0" diagonalDown="0" outline="0">
        <left/>
        <right/>
        <top style="thin">
          <color theme="5"/>
        </top>
        <bottom style="thin">
          <color theme="5"/>
        </bottom>
      </border>
    </dxf>
    <dxf>
      <font>
        <b val="0"/>
        <i val="0"/>
        <strike val="0"/>
        <condense val="0"/>
        <extend val="0"/>
        <outline val="0"/>
        <shadow val="0"/>
        <u val="none"/>
        <vertAlign val="baseline"/>
        <sz val="11"/>
        <color theme="1"/>
        <name val="Lucida Sans"/>
        <scheme val="minor"/>
      </font>
      <fill>
        <patternFill patternType="solid">
          <fgColor indexed="64"/>
          <bgColor theme="7" tint="0.79998168889431442"/>
        </patternFill>
      </fill>
      <border diagonalUp="0" diagonalDown="0" outline="0">
        <left/>
        <right/>
        <top/>
        <bottom/>
      </border>
    </dxf>
    <dxf>
      <font>
        <b val="0"/>
        <i val="0"/>
        <strike val="0"/>
        <condense val="0"/>
        <extend val="0"/>
        <outline val="0"/>
        <shadow val="0"/>
        <u val="none"/>
        <vertAlign val="baseline"/>
        <sz val="11"/>
        <color theme="1"/>
        <name val="Lucida Sans"/>
        <scheme val="minor"/>
      </font>
    </dxf>
    <dxf>
      <font>
        <strike val="0"/>
        <outline val="0"/>
        <shadow val="0"/>
        <u val="none"/>
        <vertAlign val="baseline"/>
        <sz val="12"/>
        <color theme="1"/>
        <name val="Calibri"/>
        <scheme val="none"/>
      </font>
      <alignment horizontal="center" vertical="bottom" textRotation="0" wrapText="0" indent="0" justifyLastLine="0" shrinkToFit="0" readingOrder="0"/>
    </dxf>
    <dxf>
      <fill>
        <patternFill>
          <bgColor rgb="FFFFFF00"/>
        </patternFill>
      </fill>
    </dxf>
    <dxf>
      <fill>
        <patternFill>
          <bgColor rgb="FFFFFF00"/>
        </patternFill>
      </fill>
    </dxf>
    <dxf>
      <fill>
        <patternFill>
          <bgColor rgb="FFFFFF00"/>
        </patternFill>
      </fill>
    </dxf>
    <dxf>
      <font>
        <b val="0"/>
        <i val="0"/>
        <strike val="0"/>
        <condense val="0"/>
        <extend val="0"/>
        <outline val="0"/>
        <shadow val="0"/>
        <u val="none"/>
        <vertAlign val="baseline"/>
        <sz val="11"/>
        <color theme="1"/>
        <name val="Lucida Sans"/>
        <scheme val="minor"/>
      </font>
      <numFmt numFmtId="34" formatCode="_-* #,##0.00\ &quot;€&quot;_-;\-* #,##0.00\ &quot;€&quot;_-;_-* &quot;-&quot;??\ &quot;€&quot;_-;_-@_-"/>
      <fill>
        <patternFill patternType="none">
          <fgColor indexed="64"/>
          <bgColor auto="1"/>
        </patternFill>
      </fill>
      <alignment vertical="center" textRotation="0" wrapText="0" indent="0" justifyLastLine="0" shrinkToFit="0" readingOrder="0"/>
      <border diagonalUp="0" diagonalDown="0">
        <left/>
        <right/>
        <top style="thin">
          <color theme="5"/>
        </top>
        <bottom/>
      </border>
    </dxf>
    <dxf>
      <numFmt numFmtId="34" formatCode="_-* #,##0.00\ &quot;€&quot;_-;\-* #,##0.00\ &quot;€&quot;_-;_-* &quot;-&quot;??\ &quot;€&quot;_-;_-@_-"/>
      <alignment horizontal="general" vertical="center" textRotation="0" wrapText="0" indent="0" justifyLastLine="0" shrinkToFit="0" readingOrder="0"/>
    </dxf>
    <dxf>
      <font>
        <b val="0"/>
        <i val="0"/>
        <strike val="0"/>
        <condense val="0"/>
        <extend val="0"/>
        <outline val="0"/>
        <shadow val="0"/>
        <u val="none"/>
        <vertAlign val="baseline"/>
        <sz val="11"/>
        <color theme="1"/>
        <name val="Lucida Sans"/>
        <scheme val="minor"/>
      </font>
      <fill>
        <patternFill patternType="none">
          <fgColor indexed="64"/>
          <bgColor auto="1"/>
        </patternFill>
      </fill>
      <alignment vertical="center" textRotation="0" wrapText="0" indent="0" justifyLastLine="0" shrinkToFit="0" readingOrder="0"/>
      <border diagonalUp="0" diagonalDown="0">
        <left/>
        <right/>
        <top style="thin">
          <color theme="5"/>
        </top>
        <bottom/>
      </border>
    </dxf>
    <dxf>
      <numFmt numFmtId="13" formatCode="0%"/>
      <alignment horizontal="general" vertical="center" textRotation="0" wrapText="0" indent="0" justifyLastLine="0" shrinkToFit="0" readingOrder="0"/>
    </dxf>
    <dxf>
      <font>
        <b val="0"/>
        <i val="0"/>
        <strike val="0"/>
        <condense val="0"/>
        <extend val="0"/>
        <outline val="0"/>
        <shadow val="0"/>
        <u val="none"/>
        <vertAlign val="baseline"/>
        <sz val="11"/>
        <color theme="1"/>
        <name val="Lucida Sans"/>
        <scheme val="minor"/>
      </font>
      <numFmt numFmtId="14" formatCode="0.00%"/>
      <fill>
        <patternFill patternType="none">
          <fgColor indexed="64"/>
          <bgColor auto="1"/>
        </patternFill>
      </fill>
      <alignment vertical="center" textRotation="0" wrapText="0" indent="0" justifyLastLine="0" shrinkToFit="0" readingOrder="0"/>
      <border diagonalUp="0" diagonalDown="0">
        <left/>
        <right/>
        <top style="thin">
          <color theme="5"/>
        </top>
        <bottom/>
      </border>
    </dxf>
    <dxf>
      <alignment horizontal="general" vertical="center" textRotation="0" wrapText="0" indent="0" justifyLastLine="0" shrinkToFit="0" readingOrder="0"/>
    </dxf>
    <dxf>
      <font>
        <b val="0"/>
        <i val="0"/>
        <strike val="0"/>
        <condense val="0"/>
        <extend val="0"/>
        <outline val="0"/>
        <shadow val="0"/>
        <u val="none"/>
        <vertAlign val="baseline"/>
        <sz val="11"/>
        <color theme="1"/>
        <name val="Lucida Sans"/>
        <scheme val="minor"/>
      </font>
      <numFmt numFmtId="34" formatCode="_-* #,##0.00\ &quot;€&quot;_-;\-* #,##0.00\ &quot;€&quot;_-;_-* &quot;-&quot;??\ &quot;€&quot;_-;_-@_-"/>
      <fill>
        <patternFill patternType="none">
          <fgColor indexed="64"/>
          <bgColor auto="1"/>
        </patternFill>
      </fill>
      <alignment vertical="center" textRotation="0" wrapText="0" indent="0" justifyLastLine="0" shrinkToFit="0" readingOrder="0"/>
      <border diagonalUp="0" diagonalDown="0">
        <left/>
        <right/>
        <top style="thin">
          <color theme="5"/>
        </top>
        <bottom/>
      </border>
    </dxf>
    <dxf>
      <alignment horizontal="general" vertical="center" textRotation="0" wrapText="0" indent="0" justifyLastLine="0" shrinkToFit="0" readingOrder="0"/>
    </dxf>
    <dxf>
      <font>
        <b val="0"/>
        <i val="0"/>
        <strike val="0"/>
        <condense val="0"/>
        <extend val="0"/>
        <outline val="0"/>
        <shadow val="0"/>
        <u val="none"/>
        <vertAlign val="baseline"/>
        <sz val="11"/>
        <color theme="1"/>
        <name val="Lucida Sans"/>
        <scheme val="minor"/>
      </font>
      <numFmt numFmtId="34" formatCode="_-* #,##0.00\ &quot;€&quot;_-;\-* #,##0.00\ &quot;€&quot;_-;_-* &quot;-&quot;??\ &quot;€&quot;_-;_-@_-"/>
      <fill>
        <patternFill patternType="none">
          <fgColor indexed="64"/>
          <bgColor auto="1"/>
        </patternFill>
      </fill>
      <alignment vertical="center" textRotation="0" wrapText="0" indent="0" justifyLastLine="0" shrinkToFit="0" readingOrder="0"/>
      <border diagonalUp="0" diagonalDown="0">
        <left/>
        <right/>
        <top style="thin">
          <color theme="5"/>
        </top>
        <bottom/>
      </border>
    </dxf>
    <dxf>
      <alignment horizontal="general" vertical="center" textRotation="0" wrapText="0" indent="0" justifyLastLine="0" shrinkToFit="0" readingOrder="0"/>
    </dxf>
    <dxf>
      <font>
        <b val="0"/>
        <i val="0"/>
        <strike val="0"/>
        <condense val="0"/>
        <extend val="0"/>
        <outline val="0"/>
        <shadow val="0"/>
        <u val="none"/>
        <vertAlign val="baseline"/>
        <sz val="11"/>
        <color theme="1"/>
        <name val="Lucida Sans"/>
        <scheme val="minor"/>
      </font>
      <numFmt numFmtId="166" formatCode="_(* #,##0_);_(* \(#,##0\);_(* &quot;-&quot;??_);_(@_)"/>
      <fill>
        <patternFill patternType="solid">
          <fgColor indexed="64"/>
          <bgColor theme="7" tint="0.79998168889431442"/>
        </patternFill>
      </fill>
      <alignment vertical="center" textRotation="0" wrapText="0" indent="0" justifyLastLine="0" shrinkToFit="0" readingOrder="0"/>
      <border diagonalUp="0" diagonalDown="0">
        <left/>
        <right/>
        <top style="thin">
          <color theme="5"/>
        </top>
        <bottom/>
      </border>
    </dxf>
    <dxf>
      <font>
        <b val="0"/>
        <i val="0"/>
        <strike val="0"/>
        <condense val="0"/>
        <extend val="0"/>
        <outline val="0"/>
        <shadow val="0"/>
        <u val="none"/>
        <vertAlign val="baseline"/>
        <sz val="11"/>
        <color theme="1"/>
        <name val="Lucida Sans"/>
        <family val="2"/>
        <scheme val="minor"/>
      </font>
      <numFmt numFmtId="166" formatCode="_(* #,##0_);_(* \(#,##0\);_(* &quot;-&quot;??_);_(@_)"/>
      <fill>
        <patternFill patternType="none">
          <fgColor indexed="64"/>
          <bgColor indexed="65"/>
        </patternFill>
      </fill>
      <alignment horizontal="general"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1"/>
        <color theme="1"/>
        <name val="Lucida Sans"/>
        <scheme val="minor"/>
      </font>
      <fill>
        <patternFill patternType="solid">
          <fgColor indexed="64"/>
          <bgColor theme="7" tint="0.79998168889431442"/>
        </patternFill>
      </fill>
      <alignment vertical="center" textRotation="0" wrapText="0" indent="0" justifyLastLine="0" shrinkToFit="0" readingOrder="0"/>
      <border diagonalUp="0" diagonalDown="0" outline="0">
        <left/>
        <right/>
        <top style="thin">
          <color theme="5"/>
        </top>
        <bottom/>
      </border>
    </dxf>
    <dxf>
      <alignment horizontal="general" vertical="center" textRotation="0" wrapText="0" indent="0" justifyLastLine="0" shrinkToFit="0" readingOrder="0"/>
    </dxf>
    <dxf>
      <font>
        <b val="0"/>
        <i val="0"/>
        <strike val="0"/>
        <condense val="0"/>
        <extend val="0"/>
        <outline val="0"/>
        <shadow val="0"/>
        <u val="none"/>
        <vertAlign val="baseline"/>
        <sz val="11"/>
        <color theme="1"/>
        <name val="Lucida Sans"/>
        <scheme val="minor"/>
      </font>
      <fill>
        <patternFill patternType="solid">
          <fgColor indexed="64"/>
          <bgColor theme="7" tint="0.79998168889431442"/>
        </patternFill>
      </fill>
      <alignment vertical="center" textRotation="0" wrapText="0" indent="0" justifyLastLine="0" shrinkToFit="0" readingOrder="0"/>
      <border diagonalUp="0" diagonalDown="0" outline="0">
        <left/>
        <right/>
        <top style="thin">
          <color theme="5"/>
        </top>
        <bottom/>
      </border>
    </dxf>
    <dxf>
      <alignment horizontal="general" vertical="center" textRotation="0" wrapText="0" indent="0" justifyLastLine="0" shrinkToFit="0" readingOrder="0"/>
    </dxf>
    <dxf>
      <border outline="0">
        <left style="thin">
          <color theme="5"/>
        </left>
        <right style="thin">
          <color theme="5"/>
        </right>
        <top style="thin">
          <color theme="5"/>
        </top>
        <bottom style="thin">
          <color theme="5"/>
        </bottom>
      </border>
    </dxf>
    <dxf>
      <font>
        <strike val="0"/>
        <outline val="0"/>
        <shadow val="0"/>
        <u val="none"/>
        <vertAlign val="baseline"/>
        <sz val="11"/>
        <name val="Lucida Sans"/>
        <scheme val="minor"/>
      </font>
      <fill>
        <patternFill patternType="none">
          <fgColor indexed="64"/>
          <bgColor auto="1"/>
        </patternFill>
      </fill>
      <alignment vertical="center" textRotation="0" wrapText="0" indent="0" justifyLastLine="0" shrinkToFit="0" readingOrder="0"/>
    </dxf>
    <dxf>
      <font>
        <b val="0"/>
        <i val="0"/>
        <strike val="0"/>
        <condense val="0"/>
        <extend val="0"/>
        <outline val="0"/>
        <shadow val="0"/>
        <u val="none"/>
        <vertAlign val="baseline"/>
        <sz val="11"/>
        <color theme="1"/>
        <name val="Lucida Sans"/>
        <scheme val="minor"/>
      </font>
      <fill>
        <patternFill patternType="none">
          <fgColor indexed="64"/>
          <bgColor auto="1"/>
        </patternFill>
      </fill>
      <alignment vertical="center" textRotation="0" wrapText="0" indent="0" justifyLastLine="0" shrinkToFit="0" readingOrder="0"/>
    </dxf>
    <dxf>
      <font>
        <b/>
        <i val="0"/>
        <strike val="0"/>
        <condense val="0"/>
        <extend val="0"/>
        <outline val="0"/>
        <shadow val="0"/>
        <u val="none"/>
        <vertAlign val="baseline"/>
        <sz val="11"/>
        <color theme="0"/>
        <name val="Lucida Sans"/>
        <scheme val="minor"/>
      </font>
      <fill>
        <patternFill patternType="none">
          <fgColor indexed="64"/>
          <bgColor auto="1"/>
        </patternFill>
      </fill>
      <alignment horizontal="center" vertical="center" textRotation="0" wrapText="0" indent="0" justifyLastLine="0" shrinkToFit="0" readingOrder="0"/>
    </dxf>
    <dxf>
      <fill>
        <patternFill patternType="solid">
          <fgColor theme="2" tint="0.59996337778862885"/>
          <bgColor theme="0" tint="-4.9989318521683403E-2"/>
        </patternFill>
      </fill>
    </dxf>
    <dxf>
      <fill>
        <patternFill patternType="solid">
          <fgColor theme="2" tint="0.79995117038483843"/>
          <bgColor theme="2"/>
        </patternFill>
      </fill>
    </dxf>
    <dxf>
      <font>
        <b/>
        <i val="0"/>
        <color theme="2"/>
      </font>
      <fill>
        <patternFill>
          <bgColor theme="6" tint="-0.499984740745262"/>
        </patternFill>
      </fill>
      <border>
        <top style="thick">
          <color theme="0"/>
        </top>
      </border>
    </dxf>
    <dxf>
      <font>
        <b val="0"/>
        <i val="0"/>
        <color auto="1"/>
      </font>
      <fill>
        <patternFill patternType="none">
          <bgColor auto="1"/>
        </patternFill>
      </fill>
      <border diagonalUp="0" diagonalDown="0">
        <left/>
        <right/>
        <top/>
        <bottom style="thick">
          <color theme="6" tint="-0.499984740745262"/>
        </bottom>
        <vertical/>
        <horizontal/>
      </border>
    </dxf>
  </dxfs>
  <tableStyles count="1" defaultTableStyle="TableStyleMedium2" defaultPivotStyle="PivotStyleLight16">
    <tableStyle name="Tabla Seguimiento de la inversión" pivot="0" count="4" xr9:uid="{00000000-0011-0000-FFFF-FFFF00000000}">
      <tableStyleElement type="wholeTable" dxfId="40"/>
      <tableStyleElement type="headerRow" dxfId="39"/>
      <tableStyleElement type="firstRowStripe" dxfId="38"/>
      <tableStyleElement type="secondRowStripe" dxfId="37"/>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sheetMetadata" Target="metadata.xml"/><Relationship Id="rId12" Type="http://schemas.microsoft.com/office/2017/06/relationships/rdSupportingPropertyBag" Target="richData/rdsupportingpropertybag.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dSupportingPropertyBagStructure" Target="richData/rdsupportingpropertybagstructure.xml"/><Relationship Id="rId5" Type="http://schemas.openxmlformats.org/officeDocument/2006/relationships/styles" Target="styles.xml"/><Relationship Id="rId10" Type="http://schemas.microsoft.com/office/2017/06/relationships/richStyles" Target="richData/richStyles.xml"/><Relationship Id="rId4" Type="http://schemas.openxmlformats.org/officeDocument/2006/relationships/theme" Target="theme/theme1.xml"/><Relationship Id="rId9" Type="http://schemas.microsoft.com/office/2017/06/relationships/rdRichValueStructure" Target="richData/rdrichvaluestructure.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bar"/>
        <c:grouping val="clustered"/>
        <c:varyColors val="0"/>
        <c:ser>
          <c:idx val="1"/>
          <c:order val="0"/>
          <c:tx>
            <c:strRef>
              <c:f>'Asignación de activos'!$D$19</c:f>
              <c:strCache>
                <c:ptCount val="1"/>
                <c:pt idx="0">
                  <c:v>Real</c:v>
                </c:pt>
              </c:strCache>
            </c:strRef>
          </c:tx>
          <c:spPr>
            <a:solidFill>
              <a:schemeClr val="accent1">
                <a:shade val="76000"/>
              </a:schemeClr>
            </a:solidFill>
            <a:ln>
              <a:noFill/>
            </a:ln>
            <a:effectLst/>
          </c:spPr>
          <c:invertIfNegative val="0"/>
          <c:cat>
            <c:strRef>
              <c:f>'Asignación de activos'!$B$19:$B$25</c:f>
              <c:strCache>
                <c:ptCount val="7"/>
                <c:pt idx="0">
                  <c:v>Categoría</c:v>
                </c:pt>
                <c:pt idx="1">
                  <c:v>Acciones de Estados Unidos</c:v>
                </c:pt>
                <c:pt idx="2">
                  <c:v>Acciones internacionales</c:v>
                </c:pt>
                <c:pt idx="3">
                  <c:v>Bonos</c:v>
                </c:pt>
                <c:pt idx="4">
                  <c:v>Efectivo</c:v>
                </c:pt>
                <c:pt idx="5">
                  <c:v>Bienes inmuebles</c:v>
                </c:pt>
                <c:pt idx="6">
                  <c:v>Productos</c:v>
                </c:pt>
              </c:strCache>
            </c:strRef>
          </c:cat>
          <c:val>
            <c:numRef>
              <c:f>'Asignación de activos'!$D$19:$D$25</c:f>
              <c:numCache>
                <c:formatCode>0%</c:formatCode>
                <c:ptCount val="7"/>
                <c:pt idx="0" formatCode="General">
                  <c:v>0</c:v>
                </c:pt>
                <c:pt idx="1">
                  <c:v>0.85403624865800409</c:v>
                </c:pt>
                <c:pt idx="2">
                  <c:v>6.2068440433391825E-2</c:v>
                </c:pt>
                <c:pt idx="3">
                  <c:v>1.9833319329525017E-2</c:v>
                </c:pt>
                <c:pt idx="4">
                  <c:v>0</c:v>
                </c:pt>
                <c:pt idx="5">
                  <c:v>2.5047129480273853E-2</c:v>
                </c:pt>
                <c:pt idx="6">
                  <c:v>3.9014862098805177E-2</c:v>
                </c:pt>
              </c:numCache>
            </c:numRef>
          </c:val>
          <c:extLst>
            <c:ext xmlns:c16="http://schemas.microsoft.com/office/drawing/2014/chart" uri="{C3380CC4-5D6E-409C-BE32-E72D297353CC}">
              <c16:uniqueId val="{00000001-9233-49AA-B617-E90F1098E8F6}"/>
            </c:ext>
          </c:extLst>
        </c:ser>
        <c:ser>
          <c:idx val="0"/>
          <c:order val="1"/>
          <c:tx>
            <c:strRef>
              <c:f>'Asignación de activos'!$C$19</c:f>
              <c:strCache>
                <c:ptCount val="1"/>
                <c:pt idx="0">
                  <c:v>Mi objetivo</c:v>
                </c:pt>
              </c:strCache>
            </c:strRef>
          </c:tx>
          <c:spPr>
            <a:solidFill>
              <a:schemeClr val="accent3"/>
            </a:solidFill>
            <a:ln>
              <a:noFill/>
            </a:ln>
            <a:effectLst/>
          </c:spPr>
          <c:invertIfNegative val="0"/>
          <c:cat>
            <c:strRef>
              <c:f>'Asignación de activos'!$B$19:$B$25</c:f>
              <c:strCache>
                <c:ptCount val="7"/>
                <c:pt idx="0">
                  <c:v>Categoría</c:v>
                </c:pt>
                <c:pt idx="1">
                  <c:v>Acciones de Estados Unidos</c:v>
                </c:pt>
                <c:pt idx="2">
                  <c:v>Acciones internacionales</c:v>
                </c:pt>
                <c:pt idx="3">
                  <c:v>Bonos</c:v>
                </c:pt>
                <c:pt idx="4">
                  <c:v>Efectivo</c:v>
                </c:pt>
                <c:pt idx="5">
                  <c:v>Bienes inmuebles</c:v>
                </c:pt>
                <c:pt idx="6">
                  <c:v>Productos</c:v>
                </c:pt>
              </c:strCache>
            </c:strRef>
          </c:cat>
          <c:val>
            <c:numRef>
              <c:f>'Asignación de activos'!$C$19:$C$25</c:f>
              <c:numCache>
                <c:formatCode>0%</c:formatCode>
                <c:ptCount val="7"/>
                <c:pt idx="0" formatCode="General">
                  <c:v>0</c:v>
                </c:pt>
                <c:pt idx="1">
                  <c:v>0.55000000000000004</c:v>
                </c:pt>
                <c:pt idx="2">
                  <c:v>0.2</c:v>
                </c:pt>
                <c:pt idx="3">
                  <c:v>0.1</c:v>
                </c:pt>
                <c:pt idx="4">
                  <c:v>0.05</c:v>
                </c:pt>
                <c:pt idx="5">
                  <c:v>0.05</c:v>
                </c:pt>
                <c:pt idx="6">
                  <c:v>0.05</c:v>
                </c:pt>
              </c:numCache>
            </c:numRef>
          </c:val>
          <c:extLst>
            <c:ext xmlns:c16="http://schemas.microsoft.com/office/drawing/2014/chart" uri="{C3380CC4-5D6E-409C-BE32-E72D297353CC}">
              <c16:uniqueId val="{00000000-9233-49AA-B617-E90F1098E8F6}"/>
            </c:ext>
          </c:extLst>
        </c:ser>
        <c:dLbls>
          <c:showLegendKey val="0"/>
          <c:showVal val="0"/>
          <c:showCatName val="0"/>
          <c:showSerName val="0"/>
          <c:showPercent val="0"/>
          <c:showBubbleSize val="0"/>
        </c:dLbls>
        <c:gapWidth val="182"/>
        <c:axId val="386763320"/>
        <c:axId val="386763712"/>
      </c:barChart>
      <c:catAx>
        <c:axId val="38676332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crossAx val="386763712"/>
        <c:crosses val="autoZero"/>
        <c:auto val="1"/>
        <c:lblAlgn val="ctr"/>
        <c:lblOffset val="100"/>
        <c:noMultiLvlLbl val="0"/>
      </c:catAx>
      <c:valAx>
        <c:axId val="38676371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3867633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bg1"/>
    </a:solidFill>
    <a:ln w="9525" cap="flat" cmpd="sng" algn="ctr">
      <a:noFill/>
      <a:round/>
    </a:ln>
    <a:effectLst/>
  </c:spPr>
  <c:txPr>
    <a:bodyPr/>
    <a:lstStyle/>
    <a:p>
      <a:pPr>
        <a:defRPr>
          <a:latin typeface="+mn-lt"/>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Reversed" id="21">
  <a:schemeClr val="accent1"/>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6.svg"/><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image" Target="../media/image6.svg"/><Relationship Id="rId2" Type="http://schemas.openxmlformats.org/officeDocument/2006/relationships/image" Target="../media/image5.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0</xdr:rowOff>
    </xdr:from>
    <xdr:to>
      <xdr:col>5</xdr:col>
      <xdr:colOff>19050</xdr:colOff>
      <xdr:row>6</xdr:row>
      <xdr:rowOff>672465</xdr:rowOff>
    </xdr:to>
    <xdr:sp macro="" textlink="">
      <xdr:nvSpPr>
        <xdr:cNvPr id="29" name="Cuadro de texto 28">
          <a:extLst>
            <a:ext uri="{FF2B5EF4-FFF2-40B4-BE49-F238E27FC236}">
              <a16:creationId xmlns:a16="http://schemas.microsoft.com/office/drawing/2014/main" id="{B49D5B86-BB67-4A37-8370-B70B2CD214FF}"/>
            </a:ext>
          </a:extLst>
        </xdr:cNvPr>
        <xdr:cNvSpPr txBox="1"/>
      </xdr:nvSpPr>
      <xdr:spPr>
        <a:xfrm>
          <a:off x="219075" y="2219325"/>
          <a:ext cx="5753100" cy="6724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45720" rIns="45720" rtlCol="0" anchor="t">
          <a:noAutofit/>
        </a:bodyPr>
        <a:lstStyle/>
        <a:p>
          <a:pPr rtl="0"/>
          <a:r>
            <a:rPr lang="es" sz="1100">
              <a:latin typeface="+mn-lt"/>
              <a:cs typeface="Calibri" panose="020F0502020204030204" pitchFamily="34" charset="0"/>
            </a:rPr>
            <a:t>Agregue sus inversiones; escriba símbolos bursátiles, nombres de empresas o nombres de fondos en los ejemplos, o añada más ejemplos en filas adicionales. Seleccione una categoría de activo y escriba el número </a:t>
          </a:r>
          <a:r>
            <a:rPr lang="es" sz="1100" baseline="0">
              <a:latin typeface="+mn-lt"/>
              <a:cs typeface="Calibri" panose="020F0502020204030204" pitchFamily="34" charset="0"/>
            </a:rPr>
            <a:t>de acciones.</a:t>
          </a:r>
          <a:endParaRPr lang="en-US" sz="1100">
            <a:latin typeface="+mn-lt"/>
            <a:cs typeface="Calibri" panose="020F0502020204030204" pitchFamily="34" charset="0"/>
          </a:endParaRPr>
        </a:p>
      </xdr:txBody>
    </xdr:sp>
    <xdr:clientData/>
  </xdr:twoCellAnchor>
  <xdr:twoCellAnchor>
    <xdr:from>
      <xdr:col>8</xdr:col>
      <xdr:colOff>761999</xdr:colOff>
      <xdr:row>6</xdr:row>
      <xdr:rowOff>0</xdr:rowOff>
    </xdr:from>
    <xdr:to>
      <xdr:col>13</xdr:col>
      <xdr:colOff>221147</xdr:colOff>
      <xdr:row>6</xdr:row>
      <xdr:rowOff>673267</xdr:rowOff>
    </xdr:to>
    <xdr:grpSp>
      <xdr:nvGrpSpPr>
        <xdr:cNvPr id="30" name="Grupo 29" descr="cuadro de texto con el icono Agregar columna">
          <a:extLst>
            <a:ext uri="{FF2B5EF4-FFF2-40B4-BE49-F238E27FC236}">
              <a16:creationId xmlns:a16="http://schemas.microsoft.com/office/drawing/2014/main" id="{7371911F-46B5-421D-A7C6-1C5D82617975}"/>
            </a:ext>
          </a:extLst>
        </xdr:cNvPr>
        <xdr:cNvGrpSpPr/>
      </xdr:nvGrpSpPr>
      <xdr:grpSpPr>
        <a:xfrm>
          <a:off x="8991599" y="2219325"/>
          <a:ext cx="3269148" cy="673267"/>
          <a:chOff x="8477250" y="1371600"/>
          <a:chExt cx="2949246" cy="847725"/>
        </a:xfrm>
      </xdr:grpSpPr>
      <xdr:sp macro="" textlink="">
        <xdr:nvSpPr>
          <xdr:cNvPr id="31" name="Cuadro de texto 30">
            <a:extLst>
              <a:ext uri="{FF2B5EF4-FFF2-40B4-BE49-F238E27FC236}">
                <a16:creationId xmlns:a16="http://schemas.microsoft.com/office/drawing/2014/main" id="{D14A9359-7496-4016-8D43-EDF90A12D45D}"/>
              </a:ext>
            </a:extLst>
          </xdr:cNvPr>
          <xdr:cNvSpPr txBox="1"/>
        </xdr:nvSpPr>
        <xdr:spPr>
          <a:xfrm>
            <a:off x="8477250" y="1371600"/>
            <a:ext cx="2818482" cy="847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s" sz="1100" b="0" i="0">
                <a:solidFill>
                  <a:schemeClr val="dk1"/>
                </a:solidFill>
                <a:effectLst/>
                <a:latin typeface="+mn-lt"/>
                <a:ea typeface="+mn-ea"/>
                <a:cs typeface="Calibri" panose="020F0502020204030204" pitchFamily="34" charset="0"/>
              </a:rPr>
              <a:t>Haga clic en el botón </a:t>
            </a:r>
            <a:r>
              <a:rPr lang="es" sz="1100" b="1" i="0">
                <a:solidFill>
                  <a:schemeClr val="dk1"/>
                </a:solidFill>
                <a:effectLst/>
                <a:latin typeface="+mn-lt"/>
                <a:ea typeface="+mn-ea"/>
                <a:cs typeface="Calibri" panose="020F0502020204030204" pitchFamily="34" charset="0"/>
              </a:rPr>
              <a:t>Agregar columna</a:t>
            </a:r>
          </a:p>
          <a:p>
            <a:pPr rtl="0"/>
            <a:r>
              <a:rPr lang="es" sz="1100" b="0" i="0">
                <a:solidFill>
                  <a:schemeClr val="dk1"/>
                </a:solidFill>
                <a:effectLst/>
                <a:latin typeface="+mn-lt"/>
                <a:ea typeface="+mn-ea"/>
                <a:cs typeface="Calibri" panose="020F0502020204030204" pitchFamily="34" charset="0"/>
              </a:rPr>
              <a:t>para agregar columnas adicionales</a:t>
            </a:r>
            <a:r>
              <a:rPr lang="es" sz="1100" b="0" i="0" baseline="0">
                <a:solidFill>
                  <a:schemeClr val="dk1"/>
                </a:solidFill>
                <a:effectLst/>
                <a:latin typeface="+mn-lt"/>
                <a:ea typeface="+mn-ea"/>
                <a:cs typeface="Calibri" panose="020F0502020204030204" pitchFamily="34" charset="0"/>
              </a:rPr>
              <a:t> como Símbolo bursátil o Canje.</a:t>
            </a:r>
            <a:endParaRPr lang="en-US" sz="1100">
              <a:latin typeface="+mn-lt"/>
              <a:cs typeface="Calibri" panose="020F0502020204030204" pitchFamily="34" charset="0"/>
            </a:endParaRPr>
          </a:p>
        </xdr:txBody>
      </xdr:sp>
      <xdr:pic>
        <xdr:nvPicPr>
          <xdr:cNvPr id="32" name="Imagen 31" descr="icono Agregar columna">
            <a:extLst>
              <a:ext uri="{FF2B5EF4-FFF2-40B4-BE49-F238E27FC236}">
                <a16:creationId xmlns:a16="http://schemas.microsoft.com/office/drawing/2014/main" id="{1FEF4F21-ADAC-4F3C-A3FB-775C8736CAC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09036" y="1378657"/>
            <a:ext cx="317460" cy="317460"/>
          </a:xfrm>
          <a:prstGeom prst="rect">
            <a:avLst/>
          </a:prstGeom>
        </xdr:spPr>
      </xdr:pic>
    </xdr:grpSp>
    <xdr:clientData/>
  </xdr:twoCellAnchor>
  <xdr:twoCellAnchor editAs="absolute">
    <xdr:from>
      <xdr:col>1</xdr:col>
      <xdr:colOff>95250</xdr:colOff>
      <xdr:row>1</xdr:row>
      <xdr:rowOff>180974</xdr:rowOff>
    </xdr:from>
    <xdr:to>
      <xdr:col>9</xdr:col>
      <xdr:colOff>147638</xdr:colOff>
      <xdr:row>4</xdr:row>
      <xdr:rowOff>95249</xdr:rowOff>
    </xdr:to>
    <xdr:sp macro="" textlink="">
      <xdr:nvSpPr>
        <xdr:cNvPr id="20" name="Cuadro de texto 19">
          <a:extLst>
            <a:ext uri="{FF2B5EF4-FFF2-40B4-BE49-F238E27FC236}">
              <a16:creationId xmlns:a16="http://schemas.microsoft.com/office/drawing/2014/main" id="{FAF86174-E64E-40AD-BA47-C15349ECA457}"/>
            </a:ext>
          </a:extLst>
        </xdr:cNvPr>
        <xdr:cNvSpPr txBox="1"/>
      </xdr:nvSpPr>
      <xdr:spPr>
        <a:xfrm>
          <a:off x="314325" y="942974"/>
          <a:ext cx="8834438" cy="9239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45720" rIns="45720" rtlCol="0" anchor="t">
          <a:noAutofit/>
        </a:bodyPr>
        <a:lstStyle/>
        <a:p>
          <a:pPr rtl="0"/>
          <a:r>
            <a:rPr lang="es" sz="1100">
              <a:latin typeface="+mn-lt"/>
              <a:cs typeface="Calibri" panose="020F0502020204030204" pitchFamily="34" charset="0"/>
            </a:rPr>
            <a:t>La plantilla Seguimiento de la inversión le permitirá realizar un seguimiento de sus inversiones y la asignación de activos. El tipo de datos Cotizaciones de Excel mantendrá su cartera al día con los precios actuales y los detalles de sus activos. Hay dos hojas de cálculo, Cartera y Asignación de activos, que se describen a continuación. </a:t>
          </a:r>
          <a:r>
            <a:rPr lang="es" sz="1100" b="1">
              <a:latin typeface="+mn-lt"/>
              <a:cs typeface="Calibri" panose="020F0502020204030204" pitchFamily="34" charset="0"/>
            </a:rPr>
            <a:t>Nota: </a:t>
          </a:r>
          <a:r>
            <a:rPr lang="es" sz="1100">
              <a:latin typeface="+mn-lt"/>
              <a:cs typeface="Calibri" panose="020F0502020204030204" pitchFamily="34" charset="0"/>
            </a:rPr>
            <a:t>El tipo de datos Cotizaciones de Excel</a:t>
          </a:r>
          <a:r>
            <a:rPr lang="es" sz="1100" baseline="0">
              <a:latin typeface="+mn-lt"/>
              <a:cs typeface="Calibri" panose="020F0502020204030204" pitchFamily="34" charset="0"/>
            </a:rPr>
            <a:t> es</a:t>
          </a:r>
          <a:r>
            <a:rPr lang="es" sz="1100">
              <a:latin typeface="+mn-lt"/>
              <a:cs typeface="Calibri" panose="020F0502020204030204" pitchFamily="34" charset="0"/>
            </a:rPr>
            <a:t> una función de Office 365 disponible solo con suscripción. </a:t>
          </a:r>
        </a:p>
      </xdr:txBody>
    </xdr:sp>
    <xdr:clientData/>
  </xdr:twoCellAnchor>
  <xdr:twoCellAnchor editAs="absolute">
    <xdr:from>
      <xdr:col>1</xdr:col>
      <xdr:colOff>95251</xdr:colOff>
      <xdr:row>26</xdr:row>
      <xdr:rowOff>129540</xdr:rowOff>
    </xdr:from>
    <xdr:to>
      <xdr:col>4</xdr:col>
      <xdr:colOff>704851</xdr:colOff>
      <xdr:row>41</xdr:row>
      <xdr:rowOff>29616</xdr:rowOff>
    </xdr:to>
    <xdr:grpSp>
      <xdr:nvGrpSpPr>
        <xdr:cNvPr id="51" name="Grupo 50" descr="captura de pantalla de la asignación de activos e instrucciones del cuadro de texto">
          <a:extLst>
            <a:ext uri="{FF2B5EF4-FFF2-40B4-BE49-F238E27FC236}">
              <a16:creationId xmlns:a16="http://schemas.microsoft.com/office/drawing/2014/main" id="{79B77060-CA82-4008-A135-78BFBC6B89F5}"/>
            </a:ext>
          </a:extLst>
        </xdr:cNvPr>
        <xdr:cNvGrpSpPr/>
      </xdr:nvGrpSpPr>
      <xdr:grpSpPr>
        <a:xfrm>
          <a:off x="304801" y="6692265"/>
          <a:ext cx="5581650" cy="2614701"/>
          <a:chOff x="685801" y="6469844"/>
          <a:chExt cx="6050167" cy="2900788"/>
        </a:xfrm>
      </xdr:grpSpPr>
      <xdr:pic>
        <xdr:nvPicPr>
          <xdr:cNvPr id="52" name="Imagen 51" descr="captura de pantalla de la tabla">
            <a:extLst>
              <a:ext uri="{FF2B5EF4-FFF2-40B4-BE49-F238E27FC236}">
                <a16:creationId xmlns:a16="http://schemas.microsoft.com/office/drawing/2014/main" id="{71670C40-945E-4616-975D-801DFCEE186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685801" y="7793075"/>
            <a:ext cx="6050167" cy="1577557"/>
          </a:xfrm>
          <a:prstGeom prst="rect">
            <a:avLst/>
          </a:prstGeom>
        </xdr:spPr>
      </xdr:pic>
      <xdr:sp macro="" textlink="">
        <xdr:nvSpPr>
          <xdr:cNvPr id="53" name="Llave de apertura 52">
            <a:extLst>
              <a:ext uri="{FF2B5EF4-FFF2-40B4-BE49-F238E27FC236}">
                <a16:creationId xmlns:a16="http://schemas.microsoft.com/office/drawing/2014/main" id="{BA2351B2-ED06-4254-B0A1-1F6162E54B44}"/>
              </a:ext>
            </a:extLst>
          </xdr:cNvPr>
          <xdr:cNvSpPr/>
        </xdr:nvSpPr>
        <xdr:spPr>
          <a:xfrm rot="5400000">
            <a:off x="1914452" y="6334202"/>
            <a:ext cx="276222" cy="2428730"/>
          </a:xfrm>
          <a:prstGeom prst="leftBrace">
            <a:avLst/>
          </a:prstGeom>
        </xdr:spPr>
        <xdr:style>
          <a:lnRef idx="2">
            <a:schemeClr val="accent6"/>
          </a:lnRef>
          <a:fillRef idx="0">
            <a:schemeClr val="accent6"/>
          </a:fillRef>
          <a:effectRef idx="1">
            <a:schemeClr val="accent6"/>
          </a:effectRef>
          <a:fontRef idx="minor">
            <a:schemeClr val="tx1"/>
          </a:fontRef>
        </xdr:style>
        <xdr:txBody>
          <a:bodyPr vertOverflow="clip" horzOverflow="clip" rtlCol="0" anchor="t"/>
          <a:lstStyle/>
          <a:p>
            <a:pPr algn="l" rtl="0"/>
            <a:endParaRPr lang="en-US" sz="1100">
              <a:solidFill>
                <a:srgbClr val="FF0000"/>
              </a:solidFill>
              <a:latin typeface="+mn-lt"/>
            </a:endParaRPr>
          </a:p>
        </xdr:txBody>
      </xdr:sp>
      <xdr:sp macro="" textlink="">
        <xdr:nvSpPr>
          <xdr:cNvPr id="54" name="Cuadro de texto 53">
            <a:extLst>
              <a:ext uri="{FF2B5EF4-FFF2-40B4-BE49-F238E27FC236}">
                <a16:creationId xmlns:a16="http://schemas.microsoft.com/office/drawing/2014/main" id="{9B5E1275-8D99-4752-855A-8042567B6568}"/>
              </a:ext>
            </a:extLst>
          </xdr:cNvPr>
          <xdr:cNvSpPr txBox="1"/>
        </xdr:nvSpPr>
        <xdr:spPr>
          <a:xfrm>
            <a:off x="981075" y="6469844"/>
            <a:ext cx="2192934" cy="8739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s" sz="1100">
                <a:latin typeface="+mn-lt"/>
                <a:cs typeface="Calibri" panose="020F0502020204030204" pitchFamily="34" charset="0"/>
              </a:rPr>
              <a:t>Cambie </a:t>
            </a:r>
            <a:r>
              <a:rPr lang="es" sz="1100" b="1">
                <a:latin typeface="+mn-lt"/>
                <a:cs typeface="Calibri" panose="020F0502020204030204" pitchFamily="34" charset="0"/>
              </a:rPr>
              <a:t>Categorías</a:t>
            </a:r>
            <a:r>
              <a:rPr lang="es" sz="1100">
                <a:latin typeface="+mn-lt"/>
                <a:cs typeface="Calibri" panose="020F0502020204030204" pitchFamily="34" charset="0"/>
              </a:rPr>
              <a:t> y </a:t>
            </a:r>
            <a:r>
              <a:rPr lang="es" sz="1100" b="1">
                <a:latin typeface="+mn-lt"/>
                <a:cs typeface="Calibri" panose="020F0502020204030204" pitchFamily="34" charset="0"/>
              </a:rPr>
              <a:t>Mi objetivo</a:t>
            </a:r>
            <a:r>
              <a:rPr lang="es" sz="1100">
                <a:latin typeface="+mn-lt"/>
                <a:cs typeface="Calibri" panose="020F0502020204030204" pitchFamily="34" charset="0"/>
              </a:rPr>
              <a:t> para personalizar los objetivos de su cartera.</a:t>
            </a:r>
          </a:p>
        </xdr:txBody>
      </xdr:sp>
      <xdr:sp macro="" textlink="">
        <xdr:nvSpPr>
          <xdr:cNvPr id="55" name="Cuadro de texto 54">
            <a:extLst>
              <a:ext uri="{FF2B5EF4-FFF2-40B4-BE49-F238E27FC236}">
                <a16:creationId xmlns:a16="http://schemas.microsoft.com/office/drawing/2014/main" id="{64908249-90BA-4806-9EC7-8A58659E0560}"/>
              </a:ext>
            </a:extLst>
          </xdr:cNvPr>
          <xdr:cNvSpPr txBox="1"/>
        </xdr:nvSpPr>
        <xdr:spPr>
          <a:xfrm>
            <a:off x="3304444" y="6478580"/>
            <a:ext cx="2409397" cy="8747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s" sz="1100">
                <a:latin typeface="+mn-lt"/>
                <a:cs typeface="Calibri" panose="020F0502020204030204" pitchFamily="34" charset="0"/>
              </a:rPr>
              <a:t>Cuando una categoría de activo supere el </a:t>
            </a:r>
            <a:r>
              <a:rPr lang="es" sz="1100" b="1">
                <a:latin typeface="+mn-lt"/>
                <a:cs typeface="Calibri" panose="020F0502020204030204" pitchFamily="34" charset="0"/>
              </a:rPr>
              <a:t>Umbral</a:t>
            </a:r>
            <a:r>
              <a:rPr lang="es" sz="1100">
                <a:latin typeface="+mn-lt"/>
                <a:cs typeface="Calibri" panose="020F0502020204030204" pitchFamily="34" charset="0"/>
              </a:rPr>
              <a:t>, las cantidades se resaltarán en amarillo.</a:t>
            </a:r>
          </a:p>
        </xdr:txBody>
      </xdr:sp>
      <xdr:sp macro="" textlink="">
        <xdr:nvSpPr>
          <xdr:cNvPr id="56" name="Llave de apertura 55">
            <a:extLst>
              <a:ext uri="{FF2B5EF4-FFF2-40B4-BE49-F238E27FC236}">
                <a16:creationId xmlns:a16="http://schemas.microsoft.com/office/drawing/2014/main" id="{6F891AF9-B4AE-4456-B4DB-E5CAD9962FD4}"/>
              </a:ext>
            </a:extLst>
          </xdr:cNvPr>
          <xdr:cNvSpPr/>
        </xdr:nvSpPr>
        <xdr:spPr>
          <a:xfrm rot="5400000">
            <a:off x="4359906" y="6374043"/>
            <a:ext cx="276222" cy="2349049"/>
          </a:xfrm>
          <a:prstGeom prst="leftBrace">
            <a:avLst/>
          </a:prstGeom>
        </xdr:spPr>
        <xdr:style>
          <a:lnRef idx="2">
            <a:schemeClr val="accent6"/>
          </a:lnRef>
          <a:fillRef idx="0">
            <a:schemeClr val="accent6"/>
          </a:fillRef>
          <a:effectRef idx="1">
            <a:schemeClr val="accent6"/>
          </a:effectRef>
          <a:fontRef idx="minor">
            <a:schemeClr val="tx1"/>
          </a:fontRef>
        </xdr:style>
        <xdr:txBody>
          <a:bodyPr vertOverflow="clip" horzOverflow="clip" rtlCol="0" anchor="t"/>
          <a:lstStyle/>
          <a:p>
            <a:pPr algn="l" rtl="0"/>
            <a:endParaRPr lang="en-US" sz="1100">
              <a:solidFill>
                <a:srgbClr val="FF0000"/>
              </a:solidFill>
              <a:latin typeface="+mn-lt"/>
            </a:endParaRPr>
          </a:p>
        </xdr:txBody>
      </xdr:sp>
    </xdr:grpSp>
    <xdr:clientData/>
  </xdr:twoCellAnchor>
  <xdr:twoCellAnchor>
    <xdr:from>
      <xdr:col>1</xdr:col>
      <xdr:colOff>0</xdr:colOff>
      <xdr:row>6</xdr:row>
      <xdr:rowOff>609594</xdr:rowOff>
    </xdr:from>
    <xdr:to>
      <xdr:col>12</xdr:col>
      <xdr:colOff>76200</xdr:colOff>
      <xdr:row>24</xdr:row>
      <xdr:rowOff>160020</xdr:rowOff>
    </xdr:to>
    <xdr:grpSp>
      <xdr:nvGrpSpPr>
        <xdr:cNvPr id="44" name="Grupo 43" descr="Un gráfico de una tabla de ejemplo con los recursos existentes, las categorías, el número de acciones, el precio, el cambio, el % de cambio, el % de cartera, el valor y un valor total en dólares de toda la cartera.">
          <a:extLst>
            <a:ext uri="{FF2B5EF4-FFF2-40B4-BE49-F238E27FC236}">
              <a16:creationId xmlns:a16="http://schemas.microsoft.com/office/drawing/2014/main" id="{57C286B7-B796-453E-BEA3-A2B5C01A069B}"/>
            </a:ext>
          </a:extLst>
        </xdr:cNvPr>
        <xdr:cNvGrpSpPr/>
      </xdr:nvGrpSpPr>
      <xdr:grpSpPr>
        <a:xfrm>
          <a:off x="209550" y="2828919"/>
          <a:ext cx="11144250" cy="3274701"/>
          <a:chOff x="312420" y="2834465"/>
          <a:chExt cx="10767730" cy="3002457"/>
        </a:xfrm>
      </xdr:grpSpPr>
      <xdr:sp macro="" textlink="">
        <xdr:nvSpPr>
          <xdr:cNvPr id="45" name="Llave de apertura 44">
            <a:extLst>
              <a:ext uri="{FF2B5EF4-FFF2-40B4-BE49-F238E27FC236}">
                <a16:creationId xmlns:a16="http://schemas.microsoft.com/office/drawing/2014/main" id="{FC72E0C0-FCE2-4472-80B2-B30D951CA58E}"/>
              </a:ext>
            </a:extLst>
          </xdr:cNvPr>
          <xdr:cNvSpPr/>
        </xdr:nvSpPr>
        <xdr:spPr>
          <a:xfrm rot="16200000">
            <a:off x="1424814" y="3710991"/>
            <a:ext cx="222082" cy="2209949"/>
          </a:xfrm>
          <a:prstGeom prst="leftBrace">
            <a:avLst/>
          </a:prstGeom>
        </xdr:spPr>
        <xdr:style>
          <a:lnRef idx="2">
            <a:schemeClr val="accent6"/>
          </a:lnRef>
          <a:fillRef idx="0">
            <a:schemeClr val="accent6"/>
          </a:fillRef>
          <a:effectRef idx="1">
            <a:schemeClr val="accent6"/>
          </a:effectRef>
          <a:fontRef idx="minor">
            <a:schemeClr val="tx1"/>
          </a:fontRef>
        </xdr:style>
        <xdr:txBody>
          <a:bodyPr vertOverflow="clip" horzOverflow="clip" rtlCol="0" anchor="t"/>
          <a:lstStyle/>
          <a:p>
            <a:pPr algn="l" rtl="0"/>
            <a:endParaRPr lang="en-US" sz="1100">
              <a:solidFill>
                <a:srgbClr val="FF0000"/>
              </a:solidFill>
              <a:latin typeface="+mn-lt"/>
            </a:endParaRPr>
          </a:p>
        </xdr:txBody>
      </xdr:sp>
      <xdr:sp macro="" textlink="">
        <xdr:nvSpPr>
          <xdr:cNvPr id="46" name="Cuadro de texto 45">
            <a:extLst>
              <a:ext uri="{FF2B5EF4-FFF2-40B4-BE49-F238E27FC236}">
                <a16:creationId xmlns:a16="http://schemas.microsoft.com/office/drawing/2014/main" id="{94BFFCB1-DE3E-4337-9063-C404534A9565}"/>
              </a:ext>
            </a:extLst>
          </xdr:cNvPr>
          <xdr:cNvSpPr txBox="1"/>
        </xdr:nvSpPr>
        <xdr:spPr>
          <a:xfrm>
            <a:off x="331470" y="4973269"/>
            <a:ext cx="2941872" cy="8636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45720" rIns="45720" rtlCol="0" anchor="t">
            <a:noAutofit/>
          </a:bodyPr>
          <a:lstStyle/>
          <a:p>
            <a:pPr rtl="0"/>
            <a:r>
              <a:rPr lang="es" sz="1100" baseline="0">
                <a:latin typeface="+mn-lt"/>
                <a:cs typeface="Calibri" panose="020F0502020204030204" pitchFamily="34" charset="0"/>
              </a:rPr>
              <a:t>Haga clic en cualquiera de las cotizaciones para actualizar los datos. En la pestaña </a:t>
            </a:r>
            <a:r>
              <a:rPr lang="es" sz="1100" b="1" baseline="0">
                <a:latin typeface="+mn-lt"/>
                <a:cs typeface="Calibri" panose="020F0502020204030204" pitchFamily="34" charset="0"/>
              </a:rPr>
              <a:t>Datos</a:t>
            </a:r>
            <a:r>
              <a:rPr lang="es" sz="1100" baseline="0">
                <a:latin typeface="+mn-lt"/>
                <a:cs typeface="Calibri" panose="020F0502020204030204" pitchFamily="34" charset="0"/>
              </a:rPr>
              <a:t>, en el grupo </a:t>
            </a:r>
            <a:r>
              <a:rPr lang="es" sz="1100" b="1" baseline="0">
                <a:latin typeface="+mn-lt"/>
                <a:cs typeface="Calibri" panose="020F0502020204030204" pitchFamily="34" charset="0"/>
              </a:rPr>
              <a:t>Consultas y conexiones</a:t>
            </a:r>
            <a:r>
              <a:rPr lang="es" sz="1100" baseline="0">
                <a:latin typeface="+mn-lt"/>
                <a:cs typeface="Calibri" panose="020F0502020204030204" pitchFamily="34" charset="0"/>
              </a:rPr>
              <a:t>, haga clic en </a:t>
            </a:r>
            <a:r>
              <a:rPr lang="es" sz="1100" b="1" baseline="0">
                <a:latin typeface="+mn-lt"/>
                <a:cs typeface="Calibri" panose="020F0502020204030204" pitchFamily="34" charset="0"/>
              </a:rPr>
              <a:t>Actualizar todo</a:t>
            </a:r>
            <a:r>
              <a:rPr lang="es" sz="1100" baseline="0">
                <a:latin typeface="+mn-lt"/>
                <a:cs typeface="Calibri" panose="020F0502020204030204" pitchFamily="34" charset="0"/>
              </a:rPr>
              <a:t> o presione </a:t>
            </a:r>
            <a:r>
              <a:rPr lang="es" sz="1100" b="1" baseline="0">
                <a:latin typeface="+mn-lt"/>
                <a:cs typeface="Calibri" panose="020F0502020204030204" pitchFamily="34" charset="0"/>
              </a:rPr>
              <a:t>Ctrl+Alt+F5</a:t>
            </a:r>
            <a:r>
              <a:rPr lang="es" sz="1100" baseline="0">
                <a:latin typeface="+mn-lt"/>
                <a:cs typeface="Calibri" panose="020F0502020204030204" pitchFamily="34" charset="0"/>
              </a:rPr>
              <a:t>.</a:t>
            </a:r>
            <a:endParaRPr lang="en-US" sz="1100">
              <a:latin typeface="+mn-lt"/>
              <a:cs typeface="Calibri" panose="020F0502020204030204" pitchFamily="34" charset="0"/>
            </a:endParaRPr>
          </a:p>
        </xdr:txBody>
      </xdr:sp>
      <xdr:pic>
        <xdr:nvPicPr>
          <xdr:cNvPr id="47" name="Imagen 46" descr="captura de pantalla del menú">
            <a:extLst>
              <a:ext uri="{FF2B5EF4-FFF2-40B4-BE49-F238E27FC236}">
                <a16:creationId xmlns:a16="http://schemas.microsoft.com/office/drawing/2014/main" id="{A8B4039A-A107-4735-8744-E4FF0F68764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a:xfrm>
            <a:off x="3282278" y="4937641"/>
            <a:ext cx="2166022" cy="843698"/>
          </a:xfrm>
          <a:prstGeom prst="rect">
            <a:avLst/>
          </a:prstGeom>
        </xdr:spPr>
      </xdr:pic>
      <xdr:pic>
        <xdr:nvPicPr>
          <xdr:cNvPr id="48" name="Imagen 47" descr="captura de pantalla de la tabla con el icono Agregar columna">
            <a:extLst>
              <a:ext uri="{FF2B5EF4-FFF2-40B4-BE49-F238E27FC236}">
                <a16:creationId xmlns:a16="http://schemas.microsoft.com/office/drawing/2014/main" id="{2772C229-FC6F-403E-BE5B-B8BA39BAE3D5}"/>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xdr:blipFill>
        <xdr:spPr>
          <a:xfrm>
            <a:off x="312420" y="3001537"/>
            <a:ext cx="10767730" cy="1677143"/>
          </a:xfrm>
          <a:prstGeom prst="rect">
            <a:avLst/>
          </a:prstGeom>
        </xdr:spPr>
      </xdr:pic>
      <xdr:sp macro="" textlink="">
        <xdr:nvSpPr>
          <xdr:cNvPr id="49" name="Llave de apertura 48">
            <a:extLst>
              <a:ext uri="{FF2B5EF4-FFF2-40B4-BE49-F238E27FC236}">
                <a16:creationId xmlns:a16="http://schemas.microsoft.com/office/drawing/2014/main" id="{1508E9EB-5180-4290-8C03-7BD925DD6003}"/>
              </a:ext>
            </a:extLst>
          </xdr:cNvPr>
          <xdr:cNvSpPr/>
        </xdr:nvSpPr>
        <xdr:spPr>
          <a:xfrm rot="5400000">
            <a:off x="9861404" y="1965652"/>
            <a:ext cx="223621" cy="1961248"/>
          </a:xfrm>
          <a:prstGeom prst="leftBrace">
            <a:avLst>
              <a:gd name="adj1" fmla="val 8333"/>
              <a:gd name="adj2" fmla="val 50939"/>
            </a:avLst>
          </a:prstGeom>
        </xdr:spPr>
        <xdr:style>
          <a:lnRef idx="2">
            <a:schemeClr val="accent6"/>
          </a:lnRef>
          <a:fillRef idx="0">
            <a:schemeClr val="accent6"/>
          </a:fillRef>
          <a:effectRef idx="1">
            <a:schemeClr val="accent6"/>
          </a:effectRef>
          <a:fontRef idx="minor">
            <a:schemeClr val="tx1"/>
          </a:fontRef>
        </xdr:style>
        <xdr:txBody>
          <a:bodyPr vertOverflow="clip" horzOverflow="clip" rtlCol="0" anchor="t"/>
          <a:lstStyle/>
          <a:p>
            <a:pPr algn="l" rtl="0"/>
            <a:endParaRPr lang="en-US" sz="1100">
              <a:solidFill>
                <a:srgbClr val="FF0000"/>
              </a:solidFill>
              <a:latin typeface="+mn-lt"/>
            </a:endParaRPr>
          </a:p>
        </xdr:txBody>
      </xdr:sp>
      <xdr:sp macro="" textlink="">
        <xdr:nvSpPr>
          <xdr:cNvPr id="57" name="Llave de apertura 56">
            <a:extLst>
              <a:ext uri="{FF2B5EF4-FFF2-40B4-BE49-F238E27FC236}">
                <a16:creationId xmlns:a16="http://schemas.microsoft.com/office/drawing/2014/main" id="{74AEA70E-74F7-40BB-A660-704499A07CC6}"/>
              </a:ext>
            </a:extLst>
          </xdr:cNvPr>
          <xdr:cNvSpPr/>
        </xdr:nvSpPr>
        <xdr:spPr>
          <a:xfrm rot="5400000">
            <a:off x="2482638" y="908264"/>
            <a:ext cx="223621" cy="4198297"/>
          </a:xfrm>
          <a:prstGeom prst="leftBrace">
            <a:avLst/>
          </a:prstGeom>
        </xdr:spPr>
        <xdr:style>
          <a:lnRef idx="2">
            <a:schemeClr val="accent6"/>
          </a:lnRef>
          <a:fillRef idx="0">
            <a:schemeClr val="accent6"/>
          </a:fillRef>
          <a:effectRef idx="1">
            <a:schemeClr val="accent6"/>
          </a:effectRef>
          <a:fontRef idx="minor">
            <a:schemeClr val="tx1"/>
          </a:fontRef>
        </xdr:style>
        <xdr:txBody>
          <a:bodyPr vertOverflow="clip" horzOverflow="clip" rtlCol="0" anchor="t"/>
          <a:lstStyle/>
          <a:p>
            <a:pPr algn="l" rtl="0"/>
            <a:endParaRPr lang="en-US" sz="1100">
              <a:solidFill>
                <a:srgbClr val="FF0000"/>
              </a:solidFill>
              <a:latin typeface="+mn-l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85725</xdr:colOff>
      <xdr:row>0</xdr:row>
      <xdr:rowOff>171450</xdr:rowOff>
    </xdr:from>
    <xdr:to>
      <xdr:col>1</xdr:col>
      <xdr:colOff>628650</xdr:colOff>
      <xdr:row>0</xdr:row>
      <xdr:rowOff>609600</xdr:rowOff>
    </xdr:to>
    <xdr:grpSp>
      <xdr:nvGrpSpPr>
        <xdr:cNvPr id="57" name="Grupo 56" descr="gráfico con flecha de tendencia">
          <a:extLst>
            <a:ext uri="{FF2B5EF4-FFF2-40B4-BE49-F238E27FC236}">
              <a16:creationId xmlns:a16="http://schemas.microsoft.com/office/drawing/2014/main" id="{7DF91718-25A9-4134-929D-03266338F798}"/>
            </a:ext>
          </a:extLst>
        </xdr:cNvPr>
        <xdr:cNvGrpSpPr/>
      </xdr:nvGrpSpPr>
      <xdr:grpSpPr>
        <a:xfrm>
          <a:off x="295275" y="171450"/>
          <a:ext cx="542925" cy="438150"/>
          <a:chOff x="7648798" y="4940808"/>
          <a:chExt cx="1187111" cy="1002792"/>
        </a:xfrm>
      </xdr:grpSpPr>
      <xdr:pic>
        <xdr:nvPicPr>
          <xdr:cNvPr id="58" name="Gráfico 26" descr="Tendencia al alza">
            <a:extLst>
              <a:ext uri="{FF2B5EF4-FFF2-40B4-BE49-F238E27FC236}">
                <a16:creationId xmlns:a16="http://schemas.microsoft.com/office/drawing/2014/main" id="{0FF952F0-32CB-44ED-A940-9AD6638A49D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l="22504" t="30454" r="7783" b="22928"/>
          <a:stretch/>
        </xdr:blipFill>
        <xdr:spPr>
          <a:xfrm>
            <a:off x="7707069" y="4940808"/>
            <a:ext cx="1049549" cy="706274"/>
          </a:xfrm>
          <a:prstGeom prst="rect">
            <a:avLst/>
          </a:prstGeom>
        </xdr:spPr>
      </xdr:pic>
      <xdr:grpSp>
        <xdr:nvGrpSpPr>
          <xdr:cNvPr id="59" name="Grupo 58">
            <a:extLst>
              <a:ext uri="{FF2B5EF4-FFF2-40B4-BE49-F238E27FC236}">
                <a16:creationId xmlns:a16="http://schemas.microsoft.com/office/drawing/2014/main" id="{D4D589FF-A201-44CC-85CD-1979FA5A3C95}"/>
              </a:ext>
            </a:extLst>
          </xdr:cNvPr>
          <xdr:cNvGrpSpPr/>
        </xdr:nvGrpSpPr>
        <xdr:grpSpPr>
          <a:xfrm>
            <a:off x="7648798" y="4940809"/>
            <a:ext cx="1187111" cy="1002791"/>
            <a:chOff x="3825366" y="972636"/>
            <a:chExt cx="2290916" cy="1923129"/>
          </a:xfrm>
        </xdr:grpSpPr>
        <xdr:cxnSp macro="">
          <xdr:nvCxnSpPr>
            <xdr:cNvPr id="67" name="Conector recto 66">
              <a:extLst>
                <a:ext uri="{FF2B5EF4-FFF2-40B4-BE49-F238E27FC236}">
                  <a16:creationId xmlns:a16="http://schemas.microsoft.com/office/drawing/2014/main" id="{27544501-5BEE-416B-B147-996493D6BFF4}"/>
                </a:ext>
              </a:extLst>
            </xdr:cNvPr>
            <xdr:cNvCxnSpPr>
              <a:cxnSpLocks/>
            </xdr:cNvCxnSpPr>
          </xdr:nvCxnSpPr>
          <xdr:spPr>
            <a:xfrm>
              <a:off x="3850498" y="972636"/>
              <a:ext cx="16813" cy="1923129"/>
            </a:xfrm>
            <a:prstGeom prst="line">
              <a:avLst/>
            </a:prstGeom>
            <a:ln w="508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8" name="Conector recto 67">
              <a:extLst>
                <a:ext uri="{FF2B5EF4-FFF2-40B4-BE49-F238E27FC236}">
                  <a16:creationId xmlns:a16="http://schemas.microsoft.com/office/drawing/2014/main" id="{80CD03E1-4BAF-49C5-A5EC-68D25AEF4845}"/>
                </a:ext>
              </a:extLst>
            </xdr:cNvPr>
            <xdr:cNvCxnSpPr>
              <a:cxnSpLocks/>
            </xdr:cNvCxnSpPr>
          </xdr:nvCxnSpPr>
          <xdr:spPr>
            <a:xfrm flipH="1">
              <a:off x="3825366" y="2847075"/>
              <a:ext cx="2290916" cy="0"/>
            </a:xfrm>
            <a:prstGeom prst="line">
              <a:avLst/>
            </a:prstGeom>
            <a:ln w="50800">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nvGrpSpPr>
          <xdr:cNvPr id="60" name="Grupo 59">
            <a:extLst>
              <a:ext uri="{FF2B5EF4-FFF2-40B4-BE49-F238E27FC236}">
                <a16:creationId xmlns:a16="http://schemas.microsoft.com/office/drawing/2014/main" id="{EB458E0D-0825-4619-B3FF-5781832FF79E}"/>
              </a:ext>
            </a:extLst>
          </xdr:cNvPr>
          <xdr:cNvGrpSpPr/>
        </xdr:nvGrpSpPr>
        <xdr:grpSpPr>
          <a:xfrm>
            <a:off x="7858218" y="5248423"/>
            <a:ext cx="827072" cy="600689"/>
            <a:chOff x="7858218" y="5248423"/>
            <a:chExt cx="827072" cy="802447"/>
          </a:xfrm>
        </xdr:grpSpPr>
        <xdr:cxnSp macro="">
          <xdr:nvCxnSpPr>
            <xdr:cNvPr id="61" name="Conector recto 60">
              <a:extLst>
                <a:ext uri="{FF2B5EF4-FFF2-40B4-BE49-F238E27FC236}">
                  <a16:creationId xmlns:a16="http://schemas.microsoft.com/office/drawing/2014/main" id="{1B4E1AF4-937D-4BE6-9058-FF1B56A73CAF}"/>
                </a:ext>
              </a:extLst>
            </xdr:cNvPr>
            <xdr:cNvCxnSpPr>
              <a:cxnSpLocks/>
            </xdr:cNvCxnSpPr>
          </xdr:nvCxnSpPr>
          <xdr:spPr>
            <a:xfrm>
              <a:off x="8023633" y="5485329"/>
              <a:ext cx="0" cy="565541"/>
            </a:xfrm>
            <a:prstGeom prst="line">
              <a:avLst/>
            </a:prstGeom>
            <a:ln w="63500">
              <a:solidFill>
                <a:schemeClr val="accent4"/>
              </a:solidFill>
            </a:ln>
          </xdr:spPr>
          <xdr:style>
            <a:lnRef idx="1">
              <a:schemeClr val="accent1"/>
            </a:lnRef>
            <a:fillRef idx="0">
              <a:schemeClr val="accent1"/>
            </a:fillRef>
            <a:effectRef idx="0">
              <a:schemeClr val="accent1"/>
            </a:effectRef>
            <a:fontRef idx="minor">
              <a:schemeClr val="tx1"/>
            </a:fontRef>
          </xdr:style>
        </xdr:cxnSp>
        <xdr:cxnSp macro="">
          <xdr:nvCxnSpPr>
            <xdr:cNvPr id="62" name="Conector recto 61">
              <a:extLst>
                <a:ext uri="{FF2B5EF4-FFF2-40B4-BE49-F238E27FC236}">
                  <a16:creationId xmlns:a16="http://schemas.microsoft.com/office/drawing/2014/main" id="{DC61BD6A-16C3-497A-8F74-E218BFFED909}"/>
                </a:ext>
              </a:extLst>
            </xdr:cNvPr>
            <xdr:cNvCxnSpPr>
              <a:cxnSpLocks/>
            </xdr:cNvCxnSpPr>
          </xdr:nvCxnSpPr>
          <xdr:spPr>
            <a:xfrm>
              <a:off x="8354462" y="5381174"/>
              <a:ext cx="0" cy="669696"/>
            </a:xfrm>
            <a:prstGeom prst="line">
              <a:avLst/>
            </a:prstGeom>
            <a:ln w="63500">
              <a:solidFill>
                <a:schemeClr val="accent4"/>
              </a:solidFill>
            </a:ln>
          </xdr:spPr>
          <xdr:style>
            <a:lnRef idx="1">
              <a:schemeClr val="accent1"/>
            </a:lnRef>
            <a:fillRef idx="0">
              <a:schemeClr val="accent1"/>
            </a:fillRef>
            <a:effectRef idx="0">
              <a:schemeClr val="accent1"/>
            </a:effectRef>
            <a:fontRef idx="minor">
              <a:schemeClr val="tx1"/>
            </a:fontRef>
          </xdr:style>
        </xdr:cxnSp>
        <xdr:cxnSp macro="">
          <xdr:nvCxnSpPr>
            <xdr:cNvPr id="63" name="Conector recto 62">
              <a:extLst>
                <a:ext uri="{FF2B5EF4-FFF2-40B4-BE49-F238E27FC236}">
                  <a16:creationId xmlns:a16="http://schemas.microsoft.com/office/drawing/2014/main" id="{2C2762C2-6F26-4553-B05D-30B17D5EE4E3}"/>
                </a:ext>
              </a:extLst>
            </xdr:cNvPr>
            <xdr:cNvCxnSpPr>
              <a:cxnSpLocks/>
            </xdr:cNvCxnSpPr>
          </xdr:nvCxnSpPr>
          <xdr:spPr>
            <a:xfrm>
              <a:off x="8189047" y="5540656"/>
              <a:ext cx="0" cy="510213"/>
            </a:xfrm>
            <a:prstGeom prst="line">
              <a:avLst/>
            </a:prstGeom>
            <a:ln w="63500">
              <a:solidFill>
                <a:schemeClr val="accent4"/>
              </a:solidFill>
            </a:ln>
          </xdr:spPr>
          <xdr:style>
            <a:lnRef idx="1">
              <a:schemeClr val="accent1"/>
            </a:lnRef>
            <a:fillRef idx="0">
              <a:schemeClr val="accent1"/>
            </a:fillRef>
            <a:effectRef idx="0">
              <a:schemeClr val="accent1"/>
            </a:effectRef>
            <a:fontRef idx="minor">
              <a:schemeClr val="tx1"/>
            </a:fontRef>
          </xdr:style>
        </xdr:cxnSp>
        <xdr:cxnSp macro="">
          <xdr:nvCxnSpPr>
            <xdr:cNvPr id="64" name="Conector recto 63">
              <a:extLst>
                <a:ext uri="{FF2B5EF4-FFF2-40B4-BE49-F238E27FC236}">
                  <a16:creationId xmlns:a16="http://schemas.microsoft.com/office/drawing/2014/main" id="{BD6545D3-D322-4D49-B60C-249570877402}"/>
                </a:ext>
              </a:extLst>
            </xdr:cNvPr>
            <xdr:cNvCxnSpPr>
              <a:cxnSpLocks/>
            </xdr:cNvCxnSpPr>
          </xdr:nvCxnSpPr>
          <xdr:spPr>
            <a:xfrm>
              <a:off x="7858218" y="5647082"/>
              <a:ext cx="0" cy="403787"/>
            </a:xfrm>
            <a:prstGeom prst="line">
              <a:avLst/>
            </a:prstGeom>
            <a:ln w="63500">
              <a:solidFill>
                <a:schemeClr val="accent4"/>
              </a:solidFill>
            </a:ln>
          </xdr:spPr>
          <xdr:style>
            <a:lnRef idx="1">
              <a:schemeClr val="accent1"/>
            </a:lnRef>
            <a:fillRef idx="0">
              <a:schemeClr val="accent1"/>
            </a:fillRef>
            <a:effectRef idx="0">
              <a:schemeClr val="accent1"/>
            </a:effectRef>
            <a:fontRef idx="minor">
              <a:schemeClr val="tx1"/>
            </a:fontRef>
          </xdr:style>
        </xdr:cxnSp>
        <xdr:cxnSp macro="">
          <xdr:nvCxnSpPr>
            <xdr:cNvPr id="65" name="Conector recto 64">
              <a:extLst>
                <a:ext uri="{FF2B5EF4-FFF2-40B4-BE49-F238E27FC236}">
                  <a16:creationId xmlns:a16="http://schemas.microsoft.com/office/drawing/2014/main" id="{989BA773-70E3-428A-9DB1-B6A5584D2427}"/>
                </a:ext>
              </a:extLst>
            </xdr:cNvPr>
            <xdr:cNvCxnSpPr>
              <a:cxnSpLocks/>
            </xdr:cNvCxnSpPr>
          </xdr:nvCxnSpPr>
          <xdr:spPr>
            <a:xfrm>
              <a:off x="8519876" y="5485329"/>
              <a:ext cx="0" cy="565541"/>
            </a:xfrm>
            <a:prstGeom prst="line">
              <a:avLst/>
            </a:prstGeom>
            <a:ln w="63500">
              <a:solidFill>
                <a:schemeClr val="accent4"/>
              </a:solidFill>
            </a:ln>
          </xdr:spPr>
          <xdr:style>
            <a:lnRef idx="1">
              <a:schemeClr val="accent1"/>
            </a:lnRef>
            <a:fillRef idx="0">
              <a:schemeClr val="accent1"/>
            </a:fillRef>
            <a:effectRef idx="0">
              <a:schemeClr val="accent1"/>
            </a:effectRef>
            <a:fontRef idx="minor">
              <a:schemeClr val="tx1"/>
            </a:fontRef>
          </xdr:style>
        </xdr:cxnSp>
        <xdr:cxnSp macro="">
          <xdr:nvCxnSpPr>
            <xdr:cNvPr id="66" name="Conector recto 65">
              <a:extLst>
                <a:ext uri="{FF2B5EF4-FFF2-40B4-BE49-F238E27FC236}">
                  <a16:creationId xmlns:a16="http://schemas.microsoft.com/office/drawing/2014/main" id="{8E70BCA1-5B15-48E2-A6B7-5B3BCDF935EF}"/>
                </a:ext>
              </a:extLst>
            </xdr:cNvPr>
            <xdr:cNvCxnSpPr>
              <a:cxnSpLocks/>
            </xdr:cNvCxnSpPr>
          </xdr:nvCxnSpPr>
          <xdr:spPr>
            <a:xfrm>
              <a:off x="8685290" y="5248423"/>
              <a:ext cx="0" cy="802446"/>
            </a:xfrm>
            <a:prstGeom prst="line">
              <a:avLst/>
            </a:prstGeom>
            <a:ln w="63500">
              <a:solidFill>
                <a:schemeClr val="accent4"/>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19050</xdr:colOff>
      <xdr:row>3</xdr:row>
      <xdr:rowOff>214312</xdr:rowOff>
    </xdr:from>
    <xdr:to>
      <xdr:col>7</xdr:col>
      <xdr:colOff>0</xdr:colOff>
      <xdr:row>17</xdr:row>
      <xdr:rowOff>14287</xdr:rowOff>
    </xdr:to>
    <xdr:graphicFrame macro="">
      <xdr:nvGraphicFramePr>
        <xdr:cNvPr id="2" name="Gráfico 1" descr="En el gráfico Asignación de activos se muestra Mi objetivo y la asignación real de cada clase de activo.">
          <a:extLst>
            <a:ext uri="{FF2B5EF4-FFF2-40B4-BE49-F238E27FC236}">
              <a16:creationId xmlns:a16="http://schemas.microsoft.com/office/drawing/2014/main" id="{30AEE0E5-EA8D-4E57-B14A-8157E8CD2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0</xdr:row>
      <xdr:rowOff>133350</xdr:rowOff>
    </xdr:from>
    <xdr:to>
      <xdr:col>1</xdr:col>
      <xdr:colOff>657225</xdr:colOff>
      <xdr:row>0</xdr:row>
      <xdr:rowOff>600075</xdr:rowOff>
    </xdr:to>
    <xdr:grpSp>
      <xdr:nvGrpSpPr>
        <xdr:cNvPr id="25" name="Grupo 24" descr="gráfico con flecha de tendencia">
          <a:extLst>
            <a:ext uri="{FF2B5EF4-FFF2-40B4-BE49-F238E27FC236}">
              <a16:creationId xmlns:a16="http://schemas.microsoft.com/office/drawing/2014/main" id="{B465D6CF-9C09-4A5F-A996-2C6CF42C957B}"/>
            </a:ext>
          </a:extLst>
        </xdr:cNvPr>
        <xdr:cNvGrpSpPr/>
      </xdr:nvGrpSpPr>
      <xdr:grpSpPr>
        <a:xfrm>
          <a:off x="295275" y="133350"/>
          <a:ext cx="571500" cy="466725"/>
          <a:chOff x="7648798" y="4940808"/>
          <a:chExt cx="1187111" cy="1002792"/>
        </a:xfrm>
      </xdr:grpSpPr>
      <xdr:pic>
        <xdr:nvPicPr>
          <xdr:cNvPr id="26" name="Gráfico 26" descr="Tendencia al alza">
            <a:extLst>
              <a:ext uri="{FF2B5EF4-FFF2-40B4-BE49-F238E27FC236}">
                <a16:creationId xmlns:a16="http://schemas.microsoft.com/office/drawing/2014/main" id="{B3010B52-75C0-4254-A9F9-72C132D1102D}"/>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l="22504" t="30454" r="7783" b="22928"/>
          <a:stretch/>
        </xdr:blipFill>
        <xdr:spPr>
          <a:xfrm>
            <a:off x="7707069" y="4940808"/>
            <a:ext cx="1049549" cy="706274"/>
          </a:xfrm>
          <a:prstGeom prst="rect">
            <a:avLst/>
          </a:prstGeom>
        </xdr:spPr>
      </xdr:pic>
      <xdr:grpSp>
        <xdr:nvGrpSpPr>
          <xdr:cNvPr id="27" name="Grupo 26">
            <a:extLst>
              <a:ext uri="{FF2B5EF4-FFF2-40B4-BE49-F238E27FC236}">
                <a16:creationId xmlns:a16="http://schemas.microsoft.com/office/drawing/2014/main" id="{24D70583-30D2-437F-83A3-9EE891761374}"/>
              </a:ext>
            </a:extLst>
          </xdr:cNvPr>
          <xdr:cNvGrpSpPr/>
        </xdr:nvGrpSpPr>
        <xdr:grpSpPr>
          <a:xfrm>
            <a:off x="7648798" y="4940809"/>
            <a:ext cx="1187111" cy="1002791"/>
            <a:chOff x="3825366" y="972636"/>
            <a:chExt cx="2290916" cy="1923129"/>
          </a:xfrm>
        </xdr:grpSpPr>
        <xdr:cxnSp macro="">
          <xdr:nvCxnSpPr>
            <xdr:cNvPr id="35" name="Conector recto 34">
              <a:extLst>
                <a:ext uri="{FF2B5EF4-FFF2-40B4-BE49-F238E27FC236}">
                  <a16:creationId xmlns:a16="http://schemas.microsoft.com/office/drawing/2014/main" id="{AA41BB29-926C-4639-AB47-0F782C5E1A14}"/>
                </a:ext>
              </a:extLst>
            </xdr:cNvPr>
            <xdr:cNvCxnSpPr>
              <a:cxnSpLocks/>
            </xdr:cNvCxnSpPr>
          </xdr:nvCxnSpPr>
          <xdr:spPr>
            <a:xfrm>
              <a:off x="3850498" y="972636"/>
              <a:ext cx="16813" cy="1923129"/>
            </a:xfrm>
            <a:prstGeom prst="line">
              <a:avLst/>
            </a:prstGeom>
            <a:ln w="508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6" name="Conector recto 35">
              <a:extLst>
                <a:ext uri="{FF2B5EF4-FFF2-40B4-BE49-F238E27FC236}">
                  <a16:creationId xmlns:a16="http://schemas.microsoft.com/office/drawing/2014/main" id="{245E4960-9870-4C75-A022-E141DFEFCBFF}"/>
                </a:ext>
              </a:extLst>
            </xdr:cNvPr>
            <xdr:cNvCxnSpPr>
              <a:cxnSpLocks/>
            </xdr:cNvCxnSpPr>
          </xdr:nvCxnSpPr>
          <xdr:spPr>
            <a:xfrm flipH="1">
              <a:off x="3825366" y="2847075"/>
              <a:ext cx="2290916" cy="0"/>
            </a:xfrm>
            <a:prstGeom prst="line">
              <a:avLst/>
            </a:prstGeom>
            <a:ln w="50800">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nvGrpSpPr>
          <xdr:cNvPr id="28" name="Grupo 27">
            <a:extLst>
              <a:ext uri="{FF2B5EF4-FFF2-40B4-BE49-F238E27FC236}">
                <a16:creationId xmlns:a16="http://schemas.microsoft.com/office/drawing/2014/main" id="{03C9ED0E-A309-4B0B-9F3D-C3079D6BAE5E}"/>
              </a:ext>
            </a:extLst>
          </xdr:cNvPr>
          <xdr:cNvGrpSpPr/>
        </xdr:nvGrpSpPr>
        <xdr:grpSpPr>
          <a:xfrm>
            <a:off x="7858218" y="5248423"/>
            <a:ext cx="827072" cy="600689"/>
            <a:chOff x="7858218" y="5248423"/>
            <a:chExt cx="827072" cy="802447"/>
          </a:xfrm>
        </xdr:grpSpPr>
        <xdr:cxnSp macro="">
          <xdr:nvCxnSpPr>
            <xdr:cNvPr id="29" name="Conector recto 28">
              <a:extLst>
                <a:ext uri="{FF2B5EF4-FFF2-40B4-BE49-F238E27FC236}">
                  <a16:creationId xmlns:a16="http://schemas.microsoft.com/office/drawing/2014/main" id="{4D5A202C-3F7D-4C5E-A43C-85F828A1DC0E}"/>
                </a:ext>
              </a:extLst>
            </xdr:cNvPr>
            <xdr:cNvCxnSpPr>
              <a:cxnSpLocks/>
            </xdr:cNvCxnSpPr>
          </xdr:nvCxnSpPr>
          <xdr:spPr>
            <a:xfrm>
              <a:off x="8023633" y="5485329"/>
              <a:ext cx="0" cy="565541"/>
            </a:xfrm>
            <a:prstGeom prst="line">
              <a:avLst/>
            </a:prstGeom>
            <a:ln w="63500">
              <a:solidFill>
                <a:schemeClr val="accent4"/>
              </a:solidFill>
            </a:ln>
          </xdr:spPr>
          <xdr:style>
            <a:lnRef idx="1">
              <a:schemeClr val="accent1"/>
            </a:lnRef>
            <a:fillRef idx="0">
              <a:schemeClr val="accent1"/>
            </a:fillRef>
            <a:effectRef idx="0">
              <a:schemeClr val="accent1"/>
            </a:effectRef>
            <a:fontRef idx="minor">
              <a:schemeClr val="tx1"/>
            </a:fontRef>
          </xdr:style>
        </xdr:cxnSp>
        <xdr:cxnSp macro="">
          <xdr:nvCxnSpPr>
            <xdr:cNvPr id="30" name="Conector recto 29">
              <a:extLst>
                <a:ext uri="{FF2B5EF4-FFF2-40B4-BE49-F238E27FC236}">
                  <a16:creationId xmlns:a16="http://schemas.microsoft.com/office/drawing/2014/main" id="{B5B802B6-E204-4078-98CB-529B61EF9D25}"/>
                </a:ext>
              </a:extLst>
            </xdr:cNvPr>
            <xdr:cNvCxnSpPr>
              <a:cxnSpLocks/>
            </xdr:cNvCxnSpPr>
          </xdr:nvCxnSpPr>
          <xdr:spPr>
            <a:xfrm>
              <a:off x="8354462" y="5381174"/>
              <a:ext cx="0" cy="669696"/>
            </a:xfrm>
            <a:prstGeom prst="line">
              <a:avLst/>
            </a:prstGeom>
            <a:ln w="63500">
              <a:solidFill>
                <a:schemeClr val="accent4"/>
              </a:solidFill>
            </a:ln>
          </xdr:spPr>
          <xdr:style>
            <a:lnRef idx="1">
              <a:schemeClr val="accent1"/>
            </a:lnRef>
            <a:fillRef idx="0">
              <a:schemeClr val="accent1"/>
            </a:fillRef>
            <a:effectRef idx="0">
              <a:schemeClr val="accent1"/>
            </a:effectRef>
            <a:fontRef idx="minor">
              <a:schemeClr val="tx1"/>
            </a:fontRef>
          </xdr:style>
        </xdr:cxnSp>
        <xdr:cxnSp macro="">
          <xdr:nvCxnSpPr>
            <xdr:cNvPr id="31" name="Conector recto 30">
              <a:extLst>
                <a:ext uri="{FF2B5EF4-FFF2-40B4-BE49-F238E27FC236}">
                  <a16:creationId xmlns:a16="http://schemas.microsoft.com/office/drawing/2014/main" id="{00044D31-41B0-4BB8-B0B1-0D9299A6E5B2}"/>
                </a:ext>
              </a:extLst>
            </xdr:cNvPr>
            <xdr:cNvCxnSpPr>
              <a:cxnSpLocks/>
            </xdr:cNvCxnSpPr>
          </xdr:nvCxnSpPr>
          <xdr:spPr>
            <a:xfrm>
              <a:off x="8189047" y="5540656"/>
              <a:ext cx="0" cy="510213"/>
            </a:xfrm>
            <a:prstGeom prst="line">
              <a:avLst/>
            </a:prstGeom>
            <a:ln w="63500">
              <a:solidFill>
                <a:schemeClr val="accent4"/>
              </a:solidFill>
            </a:ln>
          </xdr:spPr>
          <xdr:style>
            <a:lnRef idx="1">
              <a:schemeClr val="accent1"/>
            </a:lnRef>
            <a:fillRef idx="0">
              <a:schemeClr val="accent1"/>
            </a:fillRef>
            <a:effectRef idx="0">
              <a:schemeClr val="accent1"/>
            </a:effectRef>
            <a:fontRef idx="minor">
              <a:schemeClr val="tx1"/>
            </a:fontRef>
          </xdr:style>
        </xdr:cxnSp>
        <xdr:cxnSp macro="">
          <xdr:nvCxnSpPr>
            <xdr:cNvPr id="32" name="Conector recto 31">
              <a:extLst>
                <a:ext uri="{FF2B5EF4-FFF2-40B4-BE49-F238E27FC236}">
                  <a16:creationId xmlns:a16="http://schemas.microsoft.com/office/drawing/2014/main" id="{21D238C4-9336-42CA-916F-3AC1F209EA7A}"/>
                </a:ext>
              </a:extLst>
            </xdr:cNvPr>
            <xdr:cNvCxnSpPr>
              <a:cxnSpLocks/>
            </xdr:cNvCxnSpPr>
          </xdr:nvCxnSpPr>
          <xdr:spPr>
            <a:xfrm>
              <a:off x="7858218" y="5647082"/>
              <a:ext cx="0" cy="403787"/>
            </a:xfrm>
            <a:prstGeom prst="line">
              <a:avLst/>
            </a:prstGeom>
            <a:ln w="63500">
              <a:solidFill>
                <a:schemeClr val="accent4"/>
              </a:solidFill>
            </a:ln>
          </xdr:spPr>
          <xdr:style>
            <a:lnRef idx="1">
              <a:schemeClr val="accent1"/>
            </a:lnRef>
            <a:fillRef idx="0">
              <a:schemeClr val="accent1"/>
            </a:fillRef>
            <a:effectRef idx="0">
              <a:schemeClr val="accent1"/>
            </a:effectRef>
            <a:fontRef idx="minor">
              <a:schemeClr val="tx1"/>
            </a:fontRef>
          </xdr:style>
        </xdr:cxnSp>
        <xdr:cxnSp macro="">
          <xdr:nvCxnSpPr>
            <xdr:cNvPr id="33" name="Conector recto 32">
              <a:extLst>
                <a:ext uri="{FF2B5EF4-FFF2-40B4-BE49-F238E27FC236}">
                  <a16:creationId xmlns:a16="http://schemas.microsoft.com/office/drawing/2014/main" id="{6BB0EAC0-D91B-44DE-A702-85EB5647544D}"/>
                </a:ext>
              </a:extLst>
            </xdr:cNvPr>
            <xdr:cNvCxnSpPr>
              <a:cxnSpLocks/>
            </xdr:cNvCxnSpPr>
          </xdr:nvCxnSpPr>
          <xdr:spPr>
            <a:xfrm>
              <a:off x="8519876" y="5485329"/>
              <a:ext cx="0" cy="565541"/>
            </a:xfrm>
            <a:prstGeom prst="line">
              <a:avLst/>
            </a:prstGeom>
            <a:ln w="63500">
              <a:solidFill>
                <a:schemeClr val="accent4"/>
              </a:solidFill>
            </a:ln>
          </xdr:spPr>
          <xdr:style>
            <a:lnRef idx="1">
              <a:schemeClr val="accent1"/>
            </a:lnRef>
            <a:fillRef idx="0">
              <a:schemeClr val="accent1"/>
            </a:fillRef>
            <a:effectRef idx="0">
              <a:schemeClr val="accent1"/>
            </a:effectRef>
            <a:fontRef idx="minor">
              <a:schemeClr val="tx1"/>
            </a:fontRef>
          </xdr:style>
        </xdr:cxnSp>
        <xdr:cxnSp macro="">
          <xdr:nvCxnSpPr>
            <xdr:cNvPr id="34" name="Conector recto 33">
              <a:extLst>
                <a:ext uri="{FF2B5EF4-FFF2-40B4-BE49-F238E27FC236}">
                  <a16:creationId xmlns:a16="http://schemas.microsoft.com/office/drawing/2014/main" id="{0DC2BC12-EF33-42A7-AABC-30C8BFE1004D}"/>
                </a:ext>
              </a:extLst>
            </xdr:cNvPr>
            <xdr:cNvCxnSpPr>
              <a:cxnSpLocks/>
            </xdr:cNvCxnSpPr>
          </xdr:nvCxnSpPr>
          <xdr:spPr>
            <a:xfrm>
              <a:off x="8685290" y="5248423"/>
              <a:ext cx="0" cy="802446"/>
            </a:xfrm>
            <a:prstGeom prst="line">
              <a:avLst/>
            </a:prstGeom>
            <a:ln w="63500">
              <a:solidFill>
                <a:schemeClr val="accent4"/>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imageurl">
      <keyFlags>
        <key name="Blip Identifier">
          <flag name="ShowInCardView" value="0"/>
        </key>
      </keyFlags>
    </type>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19">
  <rv s="0">
    <v>http://en.wikipedia.org/wiki/Public_domain</v>
    <v>Public domain</v>
  </rv>
  <rv s="0">
    <v>https://en.wikipedia.org/wiki/Microsoft</v>
    <v>Wikipedia</v>
  </rv>
  <rv s="1">
    <v>0</v>
    <v>1</v>
  </rv>
  <rv s="2">
    <v>6</v>
    <v>https://www.bing.com/th?id=AMMS_e6e837c7bf3a77408619758b7447855a&amp;qlt=95</v>
    <v>2</v>
    <v>0</v>
    <v>https://www.bing.com/images/search?form=xlimg&amp;q=microsoft</v>
    <v>Image of MICROSOFT CORPORATION</v>
  </rv>
  <rv s="0">
    <v>https://www.bing.com/financeapi/forcetrigger?t=a1xzim&amp;q=XNAS%3aMSFT&amp;form=skydnc</v>
    <v>Learn more on Bing</v>
  </rv>
  <rv s="3">
    <v>en-US</v>
    <v>a1xzim</v>
    <v>268435456</v>
    <v>1</v>
    <v>Powered by Refinitiv</v>
    <v>0</v>
    <v>MICROSOFT CORPORATION (XNAS:MSFT)</v>
    <v>3</v>
    <v>4</v>
    <v>Finance</v>
    <v>5</v>
    <v>468.35</v>
    <v>366.5</v>
    <v>0.88370000000000004</v>
    <v>5.2031999999999998</v>
    <v>1.1906000000000002E-2</v>
    <v>USD</v>
    <v>Microsoft Corporation is a technology company. The Company develops and supports software, services, devices, and solutions. The Company’s segments include Productivity and Business Processes, Intelligent Cloud, and More Personal Computing. The Productivity and Business Processes segment consists of products and services in its portfolio of productivity, communication, and information services. This segment primarily comprises: Office Commercial, Office Consumer, LinkedIn, and Dynamics business solutions. The Intelligent Cloud segment consists of server products and cloud services, including Azure and other cloud services, SQL Server, Windows Server, Visual Studio, System Center, and related Client Access Licenses (CALs), and Nuance and GitHub; and Enterprise Services, including enterprise support services, industry solutions and Nuance professional services. The More Personal Computing segment primarily comprises Windows, Devices, Gaming, and search and news advertising.</v>
    <v>228000</v>
    <v>Nasdaq Stock Market</v>
    <v>XNAS</v>
    <v>XNAS</v>
    <v>One Microsoft Way, REDMOND, WA, 98052-6399 US</v>
    <v>443.72030000000001</v>
    <v>3</v>
    <v>Software &amp; IT Services</v>
    <v>Stock</v>
    <v>45646.741840370312</v>
    <v>4</v>
    <v>428.63</v>
    <v>3287951216249</v>
    <v>MICROSOFT CORPORATION</v>
    <v>MICROSOFT CORPORATION</v>
    <v>432.73</v>
    <v>36.074199999999998</v>
    <v>437.03</v>
    <v>442.23320000000001</v>
    <v>7434881000</v>
    <v>MSFT</v>
    <v>MICROSOFT CORPORATION (XNAS:MSFT)</v>
    <v>16437881</v>
    <v>21940620</v>
    <v>1993</v>
  </rv>
  <rv s="4">
    <v>5</v>
  </rv>
  <rv s="0">
    <v>https://www.bing.com/financeapi/forcetrigger?t=a7pd1h&amp;q=Vanguard+Total+Bond+Market+Index+Fund%3bInvestor&amp;form=skydnc</v>
    <v>Learn more on Bing</v>
  </rv>
  <rv s="5">
    <v>en-US</v>
    <v>a7pd1h</v>
    <v>268435456</v>
    <v>1</v>
    <v>Powered by Refinitiv</v>
    <v>7</v>
    <v>Vanguard Total Bond Market Index Fund;Investor</v>
    <v>8</v>
    <v>9</v>
    <v>Finance</v>
    <v>10</v>
    <v>-0.03</v>
    <v>-3.1549999999999998E-3</v>
    <v>US</v>
    <v>USD</v>
    <v>1.5E-3</v>
    <v>Mutual Fund</v>
    <v>45645.989583333336</v>
    <v>45646.472891233592</v>
    <v>7</v>
    <v>Vanguard Total Bond Market Index Fund;Investor</v>
    <v>534820507</v>
    <v>9.51</v>
    <v>9.48</v>
    <v>2.8904000000000001</v>
    <v>-1.2019999999999999E-3</v>
    <v>-1.3892E-2</v>
    <v>2.0541999999999998E-2</v>
    <v>-3.1785000000000001E-2</v>
    <v>-2.5522999999999997E-2</v>
    <v>-3.421E-3</v>
    <v>1.3229999999999999E-2</v>
    <v>VBMFX</v>
    <v>Vanguard Total Bond Market Index Fund;Investor</v>
  </rv>
  <rv s="4">
    <v>8</v>
  </rv>
  <rv s="0">
    <v>https://www.bing.com/financeapi/forcetrigger?t=a82dr7&amp;q=Vanguard+Total+International+Stock+Index+Fund%3bAdm&amp;form=skydnc</v>
    <v>Learn more on Bing</v>
  </rv>
  <rv s="5">
    <v>en-US</v>
    <v>a82dr7</v>
    <v>268435456</v>
    <v>1</v>
    <v>Powered by Refinitiv</v>
    <v>7</v>
    <v>Vanguard Total International Stock Index Fund;Adm</v>
    <v>8</v>
    <v>9</v>
    <v>Finance</v>
    <v>10</v>
    <v>-0.08</v>
    <v>-2.483E-3</v>
    <v>US</v>
    <v>USD</v>
    <v>1.1999999999999999E-3</v>
    <v>Mutual Fund</v>
    <v>45645.989583333336</v>
    <v>45646.460234045313</v>
    <v>10</v>
    <v>Vanguard Total International Stock Index Fund;Adm</v>
    <v>205998714573</v>
    <v>32.22</v>
    <v>32.14</v>
    <v>3.0474999999999999</v>
    <v>-1.4076E-2</v>
    <v>-3.8496000000000002E-2</v>
    <v>7.8284000000000006E-2</v>
    <v>-3.6735999999999998E-2</v>
    <v>1.5942999999999999E-2</v>
    <v>4.4268000000000002E-2</v>
    <v>5.1146000000000004E-2</v>
    <v>VTIAX</v>
    <v>Vanguard Total International Stock Index Fund;Adm</v>
  </rv>
  <rv s="4">
    <v>11</v>
  </rv>
  <rv s="0">
    <v>https://www.bing.com/financeapi/forcetrigger?t=a7cqmw&amp;q=Vanguard+Real+Estate+Index+Fund%3bAdmiral&amp;form=skydnc</v>
    <v>Learn more on Bing</v>
  </rv>
  <rv s="5">
    <v>en-US</v>
    <v>a7cqmw</v>
    <v>268435456</v>
    <v>1</v>
    <v>Powered by Refinitiv</v>
    <v>7</v>
    <v>Vanguard Real Estate Index Fund;Admiral</v>
    <v>8</v>
    <v>9</v>
    <v>Finance</v>
    <v>10</v>
    <v>-1.98</v>
    <v>-1.5653E-2</v>
    <v>US</v>
    <v>USD</v>
    <v>1.2999999999999999E-3</v>
    <v>Mutual Fund</v>
    <v>45645.989583333336</v>
    <v>45646.624626660159</v>
    <v>13</v>
    <v>Vanguard Real Estate Index Fund;Admiral</v>
    <v>86500971</v>
    <v>126.49</v>
    <v>124.51</v>
    <v>2.5</v>
    <v>-5.4916E-2</v>
    <v>-5.3289000000000003E-2</v>
    <v>5.6412000000000004E-2</v>
    <v>-8.2819000000000004E-2</v>
    <v>-3.4993999999999997E-2</v>
    <v>3.3964000000000001E-2</v>
    <v>4.0684999999999999E-2</v>
    <v>VGSLX</v>
    <v>Vanguard Real Estate Index Fund;Admiral</v>
  </rv>
  <rv s="4">
    <v>14</v>
  </rv>
  <rv s="0">
    <v>https://www.bing.com/financeapi/forcetrigger?t=a1twnm&amp;q=ARCX%3aGLD&amp;form=skydnc</v>
    <v>Learn more on Bing</v>
  </rv>
  <rv s="6">
    <v>en-US</v>
    <v>a1twnm</v>
    <v>268435456</v>
    <v>1</v>
    <v>Powered by Refinitiv</v>
    <v>11</v>
    <v>SPDR Gold (ARCX:GLD)</v>
    <v>12</v>
    <v>13</v>
    <v>Finance</v>
    <v>14</v>
    <v>257.70999999999998</v>
    <v>183.78</v>
    <v>0.80559999999999998</v>
    <v>2.83</v>
    <v>1.1811E-2</v>
    <v>USD</v>
    <v>NYSE Arca</v>
    <v>ARCX</v>
    <v>4.0000000000000001E-3</v>
    <v>242.95500000000001</v>
    <v>ETF</v>
    <v>45646.741838830472</v>
    <v>16</v>
    <v>241.21</v>
    <v>74857294976.25</v>
    <v>SPDR Gold</v>
    <v>241.43</v>
    <v>239.6</v>
    <v>242.43</v>
    <v>GLD</v>
    <v>SPDR Gold (ARCX:GLD)</v>
    <v>5014115</v>
    <v>5990733</v>
  </rv>
  <rv s="4">
    <v>17</v>
  </rv>
</rvData>
</file>

<file path=xl/richData/rdrichvaluestructure.xml><?xml version="1.0" encoding="utf-8"?>
<rvStructures xmlns="http://schemas.microsoft.com/office/spreadsheetml/2017/richdata" count="7">
  <s t="_hyperlink">
    <k n="Address" t="s"/>
    <k n="Text" t="s"/>
  </s>
  <s t="_sourceattribution">
    <k n="License" t="r"/>
    <k n="Source" t="r"/>
  </s>
  <s t="_imageurl">
    <k n="_Provider" t="spb"/>
    <k n="Address" t="s"/>
    <k n="Attribution" t="r"/>
    <k n="ComputedImage" t="b"/>
    <k n="More Images 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
    <k n="%cvi" t="r"/>
  </s>
  <s t="_linkedentitycore">
    <k n="%EntityCulture" t="s"/>
    <k n="%EntityId" t="s"/>
    <k n="%EntityServiceId"/>
    <k n="%IsRefreshable" t="b"/>
    <k n="%ProviderInfo" t="s"/>
    <k n="_Display" t="spb"/>
    <k n="_DisplayString" t="s"/>
    <k n="_Flags" t="spb"/>
    <k n="_Format" t="spb"/>
    <k n="_Icon" t="s"/>
    <k n="_SubLabel" t="spb"/>
    <k n="Change"/>
    <k n="Change (%)"/>
    <k n="Country/region" t="s"/>
    <k n="Currency" t="s"/>
    <k n="Expense ratio"/>
    <k n="Instrument type" t="s"/>
    <k n="Last trade time"/>
    <k n="Last update time"/>
    <k n="LearnMoreOnLink" t="r"/>
    <k n="Name" t="s"/>
    <k n="Net assets"/>
    <k n="Previous close"/>
    <k n="Price"/>
    <k n="Rating"/>
    <k n="Return (1m)"/>
    <k n="Return (1w)"/>
    <k n="Return (1y)"/>
    <k n="Return (3m)"/>
    <k n="Return (3y)"/>
    <k n="Return (5y)"/>
    <k n="Return (YTD)"/>
    <k n="Ticker symbol" t="s"/>
    <k n="UniqueName" t="s"/>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Exchange" t="s"/>
    <k n="Exchange abbreviation" t="s"/>
    <k n="Expense ratio"/>
    <k n="High"/>
    <k n="Instrument type" t="s"/>
    <k n="Last trade time"/>
    <k n="LearnMoreOnLink" t="r"/>
    <k n="Low"/>
    <k n="Market cap"/>
    <k n="Name" t="s"/>
    <k n="Open"/>
    <k n="Previous close"/>
    <k n="Price"/>
    <k n="Ticker symbol" t="s"/>
    <k n="UniqueName" t="s"/>
    <k n="Volume"/>
    <k n="Volume average"/>
  </s>
</rvStructures>
</file>

<file path=xl/richData/rdsupportingpropertybag.xml><?xml version="1.0" encoding="utf-8"?>
<supportingPropertyBags xmlns="http://schemas.microsoft.com/office/spreadsheetml/2017/richdata2">
  <spbArrays count="3">
    <a count="43">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Image</v>
      <v t="s">ExchangeID</v>
      <v t="s">%ProviderInfo</v>
    </a>
    <a count="34">
      <v t="s">%EntityServiceId</v>
      <v t="s">_Format</v>
      <v t="s">%IsRefreshable</v>
      <v t="s">%EntityCulture</v>
      <v t="s">%EntityId</v>
      <v t="s">_Icon</v>
      <v t="s">_Display</v>
      <v t="s">Name</v>
      <v t="s">Price</v>
      <v t="s">Ticker symbol</v>
      <v t="s">Country/region</v>
      <v t="s">_SubLabel</v>
      <v t="s">Change</v>
      <v t="s">Change (%)</v>
      <v t="s">Rating</v>
      <v t="s">Expense ratio</v>
      <v t="s">Previous close</v>
      <v t="s">Return (YTD)</v>
      <v t="s">Return (1w)</v>
      <v t="s">Return (1m)</v>
      <v t="s">Return (3m)</v>
      <v t="s">Return (1y)</v>
      <v t="s">Return (3y)</v>
      <v t="s">Return (5y)</v>
      <v t="s">Net assets</v>
      <v t="s">_Flags</v>
      <v t="s">Last update time</v>
      <v t="s">Last trade time</v>
      <v t="s">Instrument type</v>
      <v t="s">Currency</v>
      <v t="s">UniqueName</v>
      <v t="s">_DisplayString</v>
      <v t="s">LearnMoreOnLink</v>
      <v t="s">%ProviderInfo</v>
    </a>
    <a count="34">
      <v t="s">%EntityServiceId</v>
      <v t="s">_Format</v>
      <v t="s">%IsRefreshable</v>
      <v t="s">%EntityCulture</v>
      <v t="s">%EntityId</v>
      <v t="s">_Icon</v>
      <v t="s">_Display</v>
      <v t="s">Name</v>
      <v t="s">_SubLabel</v>
      <v t="s">Price</v>
      <v t="s">Exchange</v>
      <v t="s">Last trade time</v>
      <v t="s">Ticker symbol</v>
      <v t="s">Exchange abbreviation</v>
      <v t="s">Change</v>
      <v t="s">Expense ratio</v>
      <v t="s">Change (%)</v>
      <v t="s">Currency</v>
      <v t="s">Previous close</v>
      <v t="s">Open</v>
      <v t="s">High</v>
      <v t="s">Low</v>
      <v t="s">52 week high</v>
      <v t="s">52 week low</v>
      <v t="s">Volume</v>
      <v t="s">Volume average</v>
      <v t="s">Market cap</v>
      <v t="s">Beta</v>
      <v t="s">Instrument type</v>
      <v t="s">_Flags</v>
      <v t="s">UniqueName</v>
      <v t="s">_DisplayString</v>
      <v t="s">LearnMoreOnLink</v>
      <v t="s">%ProviderInfo</v>
    </a>
  </spbArrays>
  <spbData count="15">
    <spb s="0">
      <v>0</v>
      <v>Name</v>
      <v>LearnMoreOnLink</v>
    </spb>
    <spb s="1">
      <v>0</v>
      <v>0</v>
    </spb>
    <spb s="2">
      <v>0</v>
      <v>0</v>
      <v>0</v>
    </spb>
    <spb s="3">
      <v>1</v>
      <v>2</v>
      <v>2</v>
      <v>2</v>
      <v>2</v>
    </spb>
    <spb s="4">
      <v>1</v>
      <v>2</v>
      <v>2</v>
      <v>1</v>
      <v>3</v>
      <v>1</v>
      <v>4</v>
      <v>1</v>
      <v>1</v>
      <v>5</v>
      <v>5</v>
      <v>6</v>
      <v>7</v>
      <v>1</v>
      <v>1</v>
      <v>1</v>
      <v>5</v>
      <v>8</v>
      <v>9</v>
      <v>10</v>
      <v>5</v>
    </spb>
    <spb s="5">
      <v>Real-Time Nasdaq Last Sale</v>
      <v>from previous close</v>
      <v>from previous close</v>
      <v>Source: Nasdaq Last Sale</v>
      <v>GMT</v>
    </spb>
    <spb s="6">
      <v>Powered by Refinitiv</v>
    </spb>
    <spb s="0">
      <v>1</v>
      <v>Name</v>
      <v>LearnMoreOnLink</v>
    </spb>
    <spb s="7">
      <v>2</v>
      <v>2</v>
      <v>2</v>
      <v>2</v>
    </spb>
    <spb s="8">
      <v>3</v>
      <v>1</v>
      <v>1</v>
      <v>5</v>
      <v>6</v>
      <v>7</v>
      <v>6</v>
      <v>6</v>
      <v>6</v>
      <v>6</v>
      <v>6</v>
      <v>6</v>
      <v>6</v>
      <v>6</v>
      <v>1</v>
      <v>8</v>
      <v>8</v>
      <v>10</v>
    </spb>
    <spb s="9">
      <v>from previous close</v>
      <v>from previous close</v>
      <v>GMT</v>
      <v>GMT</v>
    </spb>
    <spb s="0">
      <v>2</v>
      <v>Name</v>
      <v>LearnMoreOnLink</v>
    </spb>
    <spb s="10">
      <v>2</v>
      <v>2</v>
      <v>2</v>
    </spb>
    <spb s="11">
      <v>1</v>
      <v>2</v>
      <v>1</v>
      <v>3</v>
      <v>1</v>
      <v>1</v>
      <v>1</v>
      <v>5</v>
      <v>6</v>
      <v>7</v>
      <v>1</v>
      <v>1</v>
      <v>6</v>
      <v>1</v>
      <v>5</v>
      <v>8</v>
      <v>10</v>
    </spb>
    <spb s="12">
      <v>Real-Time Nasdaq Last Sale</v>
      <v>from previous close</v>
      <v>Source: Nasdaq Last Sale</v>
      <v>from previous close</v>
      <v>GMT</v>
    </spb>
  </spbData>
</supportingPropertyBags>
</file>

<file path=xl/richData/rdsupportingpropertybagstructure.xml><?xml version="1.0" encoding="utf-8"?>
<spbStructures xmlns="http://schemas.microsoft.com/office/spreadsheetml/2017/richdata2" count="13">
  <s>
    <k n="^Order" t="spba"/>
    <k n="TitleProperty" t="s"/>
    <k n="SubTitleProperty" t="s"/>
  </s>
  <s>
    <k n="ShowInDotNotation" t="b"/>
    <k n="ShowInAutoComplete" t="b"/>
  </s>
  <s>
    <k n="ShowInCardView" t="b"/>
    <k n="ShowInDotNotation" t="b"/>
    <k n="ShowInAutoComplete" t="b"/>
  </s>
  <s>
    <k n="Image" t="spb"/>
    <k n="ExchangeID" t="spb"/>
    <k n="UniqueName" t="spb"/>
    <k n="`%ProviderInfo" t="spb"/>
    <k n="LearnMoreOnLink" t="spb"/>
  </s>
  <s>
    <k n="Low" t="i"/>
    <k n="P/E" t="i"/>
    <k n="Beta" t="i"/>
    <k n="High" t="i"/>
    <k n="Name" t="i"/>
    <k n="Open" t="i"/>
    <k n="Image" t="i"/>
    <k n="Price" t="i"/>
    <k n="Change" t="i"/>
    <k n="Volume" t="i"/>
    <k n="Employees" t="i"/>
    <k n="Change (%)" t="i"/>
    <k n="Market cap" t="i"/>
    <k n="52 week low" t="i"/>
    <k n="52 week high" t="i"/>
    <k n="Previous close" t="i"/>
    <k n="Volume average" t="i"/>
    <k n="Last trade time" t="i"/>
    <k n="Year incorporated" t="i"/>
    <k n="`%EntityServiceId" t="i"/>
    <k n="Shares outstanding" t="i"/>
  </s>
  <s>
    <k n="Price" t="s"/>
    <k n="Change" t="s"/>
    <k n="Change (%)" t="s"/>
    <k n="ExchangeID" t="s"/>
    <k n="Last trade time" t="s"/>
  </s>
  <s>
    <k n="name" t="s"/>
  </s>
  <s>
    <k n="UniqueName" t="spb"/>
    <k n="`%ProviderInfo" t="spb"/>
    <k n="LearnMoreOnLink" t="spb"/>
    <k n="Last update time" t="spb"/>
  </s>
  <s>
    <k n="Name" t="i"/>
    <k n="Price" t="i"/>
    <k n="Change" t="i"/>
    <k n="Rating" t="i"/>
    <k n="Change (%)" t="i"/>
    <k n="Net assets" t="i"/>
    <k n="Return (1m)" t="i"/>
    <k n="Return (1w)" t="i"/>
    <k n="Return (1y)" t="i"/>
    <k n="Return (3m)" t="i"/>
    <k n="Return (3y)" t="i"/>
    <k n="Return (5y)" t="i"/>
    <k n="Return (YTD)" t="i"/>
    <k n="Expense ratio" t="i"/>
    <k n="Previous close" t="i"/>
    <k n="Last trade time" t="i"/>
    <k n="Last update time" t="i"/>
    <k n="`%EntityServiceId" t="i"/>
  </s>
  <s>
    <k n="Change" t="s"/>
    <k n="Change (%)" t="s"/>
    <k n="Last trade time" t="s"/>
    <k n="Last update time" t="s"/>
  </s>
  <s>
    <k n="UniqueName" t="spb"/>
    <k n="`%ProviderInfo" t="spb"/>
    <k n="LearnMoreOnLink" t="spb"/>
  </s>
  <s>
    <k n="Low" t="i"/>
    <k n="Beta" t="i"/>
    <k n="High" t="i"/>
    <k n="Name" t="i"/>
    <k n="Open" t="i"/>
    <k n="Price" t="i"/>
    <k n="Change" t="i"/>
    <k n="Volume" t="i"/>
    <k n="Change (%)" t="i"/>
    <k n="Market cap" t="i"/>
    <k n="52 week low" t="i"/>
    <k n="52 week high" t="i"/>
    <k n="Expense ratio" t="i"/>
    <k n="Previous close" t="i"/>
    <k n="Volume average" t="i"/>
    <k n="Last trade time" t="i"/>
    <k n="`%EntityServiceId" t="i"/>
  </s>
  <s>
    <k n="Price" t="s"/>
    <k n="Change" t="s"/>
    <k n="Exchange" t="s"/>
    <k n="Change (%)" t="s"/>
    <k n="Last trade time"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7">
    <x:dxf>
      <x:numFmt numFmtId="4" formatCode="#,##0.00"/>
    </x:dxf>
    <x:dxf>
      <x:numFmt numFmtId="3" formatCode="#,##0"/>
    </x:dxf>
    <x:dxf>
      <x:numFmt numFmtId="14" formatCode="0.00%"/>
    </x:dxf>
    <x:dxf>
      <x:numFmt numFmtId="27" formatCode="dd/mm/yyyy\ h:mm"/>
    </x:dxf>
    <x:dxf>
      <x:numFmt numFmtId="1" formatCode="0"/>
    </x:dxf>
    <x:dxf>
      <x:numFmt numFmtId="2" formatCode="0.00"/>
    </x:dxf>
    <x:dxf>
      <x:numFmt numFmtId="0" formatCode="General"/>
    </x:dxf>
  </dxfs>
  <richProperties>
    <rPr n="NumberFormat" t="s"/>
    <rPr n="IsTitleField" t="b"/>
    <rPr n="IsHeroField" t="b"/>
  </richProperties>
  <richStyles>
    <rSty dxfid="6">
      <rpv i="0">_([$$-en-US]* #,##0.00_);_([$$-en-US]* (#,##0.00);_([$$-en-US]* "-"??_);_(@_)</rpv>
    </rSty>
    <rSty dxfid="0">
      <rpv i="0">#,##0.00</rpv>
    </rSty>
    <rSty>
      <rpv i="1">1</rpv>
    </rSty>
    <rSty>
      <rpv i="2">1</rpv>
    </rSty>
    <rSty dxfid="1">
      <rpv i="0">#,##0</rpv>
    </rSty>
    <rSty dxfid="2"/>
    <rSty dxfid="6">
      <rpv i="0">_([$$-en-US]* #,##0_);_([$$-en-US]* (#,##0);_([$$-en-US]* "-"_);_(@_)</rpv>
    </rSty>
    <rSty dxfid="3"/>
    <rSty dxfid="4">
      <rpv i="0">0</rpv>
    </rSty>
    <rSty dxfid="5">
      <rpv i="0">0.00</rpv>
    </rSty>
  </richStyles>
</richStyleShee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Portfolio" displayName="TablePortfolio" ref="B5:I11" totalsRowCount="1" headerRowDxfId="36" dataDxfId="35" totalsRowDxfId="34" tableBorderDxfId="33">
  <autoFilter ref="B5:I10" xr:uid="{00000000-0009-0000-0100-000001000000}"/>
  <tableColumns count="8">
    <tableColumn id="1" xr3:uid="{00000000-0010-0000-0000-000001000000}" name="Empresa" totalsRowLabel="Total" dataDxfId="31" totalsRowDxfId="32"/>
    <tableColumn id="2" xr3:uid="{00000000-0010-0000-0000-000002000000}" name="Categoría" dataDxfId="29" totalsRowDxfId="30"/>
    <tableColumn id="3" xr3:uid="{00000000-0010-0000-0000-000003000000}" name="Acciones" dataDxfId="27" totalsRowDxfId="28" dataCellStyle="Millares" totalsRowCellStyle="Millares"/>
    <tableColumn id="4" xr3:uid="{00000000-0010-0000-0000-000004000000}" name="Precio" dataDxfId="25" totalsRowDxfId="26">
      <calculatedColumnFormula array="1">_FV(TablePortfolio[[#This Row],[Empresa]],"Price")</calculatedColumnFormula>
    </tableColumn>
    <tableColumn id="5" xr3:uid="{00000000-0010-0000-0000-000005000000}" name="Cambio" dataDxfId="23" totalsRowDxfId="24">
      <calculatedColumnFormula array="1">_FV(TablePortfolio[[#This Row],[Empresa]],"Change")</calculatedColumnFormula>
    </tableColumn>
    <tableColumn id="6" xr3:uid="{00000000-0010-0000-0000-000006000000}" name="Cambio (%)" dataDxfId="21" totalsRowDxfId="22">
      <calculatedColumnFormula array="1">_FV(TablePortfolio[[#This Row],[Empresa]],"Change (%)",TRUE)</calculatedColumnFormula>
    </tableColumn>
    <tableColumn id="8" xr3:uid="{00000000-0010-0000-0000-000008000000}" name="Cartera %" dataDxfId="19" totalsRowDxfId="20" dataCellStyle="Porcentaje">
      <calculatedColumnFormula>IFERROR(I6/SUBTOTAL(109,TablePortfolio[Valor]),"")</calculatedColumnFormula>
    </tableColumn>
    <tableColumn id="7" xr3:uid="{00000000-0010-0000-0000-000007000000}" name="Valor" totalsRowFunction="custom" dataDxfId="17" totalsRowDxfId="18">
      <calculatedColumnFormula>D6 * E6</calculatedColumnFormula>
      <totalsRowFormula>IFERROR(SUBTOTAL(109,TablePortfolio[Valor]), "")</totalsRowFormula>
    </tableColumn>
  </tableColumns>
  <tableStyleInfo name="Tabla Seguimiento de la inversión"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ableAssetAllocation" displayName="TableAssetAllocation" ref="B19:G25" headerRowDxfId="13" dataDxfId="12">
  <autoFilter ref="B19:G25" xr:uid="{00000000-0009-0000-0100-000005000000}"/>
  <tableColumns count="6">
    <tableColumn id="1" xr3:uid="{00000000-0010-0000-0100-000001000000}" name="Categoría" totalsRowLabel="Total" dataDxfId="10" totalsRowDxfId="11"/>
    <tableColumn id="2" xr3:uid="{00000000-0010-0000-0100-000002000000}" name="Mi objetivo" dataDxfId="8" totalsRowDxfId="9"/>
    <tableColumn id="3" xr3:uid="{00000000-0010-0000-0100-000003000000}" name="Real" dataDxfId="6" totalsRowDxfId="7" dataCellStyle="Porcentaje">
      <calculatedColumnFormula>IFERROR(G20/SUBTOTAL(109,TableAssetAllocation[Valor]),"")</calculatedColumnFormula>
    </tableColumn>
    <tableColumn id="4" xr3:uid="{00000000-0010-0000-0100-000004000000}" name="Diferencia" dataDxfId="4" totalsRowDxfId="5" dataCellStyle="Porcentaje">
      <calculatedColumnFormula>D20 - C20</calculatedColumnFormula>
    </tableColumn>
    <tableColumn id="5" xr3:uid="{00000000-0010-0000-0100-000005000000}" name="Umbral" dataDxfId="2" totalsRowDxfId="3" dataCellStyle="Porcentaje">
      <calculatedColumnFormula>MIN(5%, $C20 * 25%)</calculatedColumnFormula>
    </tableColumn>
    <tableColumn id="6" xr3:uid="{00000000-0010-0000-0100-000006000000}" name="Valor" totalsRowFunction="sum" dataDxfId="0" totalsRowDxfId="1" dataCellStyle="Moneda">
      <calculatedColumnFormula>SUMIF(TablePortfolio[Categoría], B20, TablePortfolio[Valor])</calculatedColumnFormula>
    </tableColumn>
  </tableColumns>
  <tableStyleInfo name="Tabla Seguimiento de la inversión" showFirstColumn="0" showLastColumn="0" showRowStripes="1" showColumnStripes="0"/>
</table>
</file>

<file path=xl/theme/theme1.xml><?xml version="1.0" encoding="utf-8"?>
<a:theme xmlns:a="http://schemas.openxmlformats.org/drawingml/2006/main" name="PER_Templates">
  <a:themeElements>
    <a:clrScheme name="PER_Excel_Templates">
      <a:dk1>
        <a:srgbClr val="000000"/>
      </a:dk1>
      <a:lt1>
        <a:srgbClr val="FFFFFF"/>
      </a:lt1>
      <a:dk2>
        <a:srgbClr val="7E8083"/>
      </a:dk2>
      <a:lt2>
        <a:srgbClr val="E4E5E6"/>
      </a:lt2>
      <a:accent1>
        <a:srgbClr val="7AC143"/>
      </a:accent1>
      <a:accent2>
        <a:srgbClr val="00853E"/>
      </a:accent2>
      <a:accent3>
        <a:srgbClr val="00ADEE"/>
      </a:accent3>
      <a:accent4>
        <a:srgbClr val="FFC000"/>
      </a:accent4>
      <a:accent5>
        <a:srgbClr val="F47920"/>
      </a:accent5>
      <a:accent6>
        <a:srgbClr val="E51937"/>
      </a:accent6>
      <a:hlink>
        <a:srgbClr val="F47920"/>
      </a:hlink>
      <a:folHlink>
        <a:srgbClr val="954F72"/>
      </a:folHlink>
    </a:clrScheme>
    <a:fontScheme name="PER_Excel_Templates">
      <a:majorFont>
        <a:latin typeface="Rockwell"/>
        <a:ea typeface=""/>
        <a:cs typeface=""/>
      </a:majorFont>
      <a:minorFont>
        <a:latin typeface="Lucida San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sheetPr>
  <dimension ref="A1:M29"/>
  <sheetViews>
    <sheetView showGridLines="0" zoomScaleNormal="100" workbookViewId="0"/>
  </sheetViews>
  <sheetFormatPr defaultColWidth="8.88671875" defaultRowHeight="14.25"/>
  <cols>
    <col min="1" max="1" width="2.44140625" customWidth="1"/>
    <col min="2" max="2" width="40.21875" customWidth="1"/>
  </cols>
  <sheetData>
    <row r="1" spans="1:13" ht="60" customHeight="1">
      <c r="A1" s="29"/>
      <c r="B1" s="28" t="s">
        <v>0</v>
      </c>
      <c r="C1" s="1"/>
      <c r="D1" s="1"/>
      <c r="E1" s="1"/>
      <c r="F1" s="1"/>
      <c r="G1" s="1"/>
      <c r="H1" s="1"/>
      <c r="I1" s="1"/>
      <c r="J1" s="1"/>
      <c r="K1" s="1"/>
      <c r="L1" s="1"/>
      <c r="M1" s="1"/>
    </row>
    <row r="3" spans="1:13" ht="51.6" customHeight="1">
      <c r="A3" s="29"/>
    </row>
    <row r="4" spans="1:13">
      <c r="A4" s="29"/>
    </row>
    <row r="5" spans="1:13" ht="21" thickBot="1">
      <c r="A5" s="29"/>
      <c r="B5" s="2" t="s">
        <v>1</v>
      </c>
    </row>
    <row r="6" spans="1:13">
      <c r="A6" s="29"/>
    </row>
    <row r="7" spans="1:13" ht="53.45" customHeight="1">
      <c r="A7" s="29"/>
    </row>
    <row r="8" spans="1:13">
      <c r="A8" s="29"/>
    </row>
    <row r="13" spans="1:13" ht="12" customHeight="1"/>
    <row r="21" spans="1:2">
      <c r="A21" s="29"/>
    </row>
    <row r="25" spans="1:2" ht="27.6" customHeight="1"/>
    <row r="26" spans="1:2" ht="21.75" thickBot="1">
      <c r="A26" s="29"/>
      <c r="B26" s="3" t="s">
        <v>2</v>
      </c>
    </row>
    <row r="28" spans="1:2">
      <c r="A28" s="29"/>
    </row>
    <row r="29" spans="1:2">
      <c r="A29" s="29"/>
    </row>
  </sheetData>
  <dataValidations count="9">
    <dataValidation allowBlank="1" showInputMessage="1" showErrorMessage="1" prompt="Descripción en la celda B3" sqref="A3" xr:uid="{00000000-0002-0000-0000-000000000000}"/>
    <dataValidation allowBlank="1" showInputMessage="1" showErrorMessage="1" prompt="Agregue sus inversiones; escriba símbolos bursátiles, nombres de empresas o nombres de fondos en los ejemplos, o añada más ejemplos en filas adicionales. Seleccione una categoría de activo y escriba el número de acciones." sqref="A6" xr:uid="{00000000-0002-0000-0000-000001000000}"/>
    <dataValidation allowBlank="1" showInputMessage="1" showErrorMessage="1" prompt="Haga clic en el botón Agregar columna para agregar columnas adicionales como Símbolo bursátil o Canje." sqref="A7" xr:uid="{00000000-0002-0000-0000-000002000000}"/>
    <dataValidation allowBlank="1" showInputMessage="1" showErrorMessage="1" prompt="Haga clic en cualquiera de las cotizaciones para actualizar los datos. En la pestaña Datos, en el grupo Consultas y conexiones, haga clic en Actualizar todo o presione Ctrl+Alt+F5." sqref="A21" xr:uid="{00000000-0002-0000-0000-000003000000}"/>
    <dataValidation allowBlank="1" showInputMessage="1" showErrorMessage="1" prompt="Asignación de activos" sqref="A26" xr:uid="{00000000-0002-0000-0000-000004000000}"/>
    <dataValidation allowBlank="1" showInputMessage="1" showErrorMessage="1" prompt="Cambie Categorías y Mi objetivo para personalizar los objetivos de su cartera." sqref="A28" xr:uid="{00000000-0002-0000-0000-000005000000}"/>
    <dataValidation allowBlank="1" showInputMessage="1" showErrorMessage="1" prompt="Cuando una categoría de activo supere el Umbral, las cantidades se resaltarán en amarillo." sqref="A29" xr:uid="{00000000-0002-0000-0000-000006000000}"/>
    <dataValidation allowBlank="1" showInputMessage="1" showErrorMessage="1" prompt="Cartera_x000a_" sqref="A5" xr:uid="{00000000-0002-0000-0000-000007000000}"/>
    <dataValidation allowBlank="1" showInputMessage="1" showErrorMessage="1" prompt="Seguimiento de la inversión" sqref="A1" xr:uid="{00000000-0002-0000-0000-000008000000}"/>
  </dataValidations>
  <pageMargins left="0.7" right="0.7" top="0.75" bottom="0.75" header="0.3" footer="0.3"/>
  <pageSetup paperSize="9" scale="88" orientation="portrait" r:id="rId1"/>
  <colBreaks count="1" manualBreakCount="1">
    <brk id="5" max="41"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249977111117893"/>
  </sheetPr>
  <dimension ref="A1:I498"/>
  <sheetViews>
    <sheetView showGridLines="0" zoomScaleNormal="100" workbookViewId="0">
      <selection activeCell="B1" sqref="B1"/>
    </sheetView>
  </sheetViews>
  <sheetFormatPr defaultColWidth="8.88671875" defaultRowHeight="14.25"/>
  <cols>
    <col min="1" max="1" width="2.44140625" customWidth="1"/>
    <col min="2" max="2" width="47.21875" bestFit="1" customWidth="1"/>
    <col min="3" max="3" width="24.44140625" customWidth="1"/>
    <col min="4" max="4" width="12.77734375" style="10" customWidth="1"/>
    <col min="5" max="5" width="14.5546875" customWidth="1"/>
    <col min="6" max="6" width="11.44140625" customWidth="1"/>
    <col min="7" max="7" width="14.77734375" customWidth="1"/>
    <col min="8" max="8" width="14.6640625" customWidth="1"/>
    <col min="9" max="9" width="14.21875" customWidth="1"/>
  </cols>
  <sheetData>
    <row r="1" spans="1:9" ht="60" customHeight="1">
      <c r="A1" s="29"/>
      <c r="B1" s="28" t="s">
        <v>3</v>
      </c>
      <c r="C1" s="1"/>
      <c r="D1" s="9"/>
      <c r="E1" s="1"/>
      <c r="F1" s="1"/>
      <c r="G1" s="1"/>
      <c r="H1" s="1"/>
      <c r="I1" s="1"/>
    </row>
    <row r="3" spans="1:9" ht="21.75" thickBot="1">
      <c r="A3" s="29"/>
      <c r="B3" s="3" t="s">
        <v>1</v>
      </c>
    </row>
    <row r="5" spans="1:9" ht="18.600000000000001" customHeight="1">
      <c r="A5" s="29"/>
      <c r="B5" s="4" t="s">
        <v>4</v>
      </c>
      <c r="C5" s="4" t="s">
        <v>5</v>
      </c>
      <c r="D5" s="11" t="s">
        <v>6</v>
      </c>
      <c r="E5" s="4" t="s">
        <v>7</v>
      </c>
      <c r="F5" s="4" t="s">
        <v>8</v>
      </c>
      <c r="G5" s="4" t="s">
        <v>9</v>
      </c>
      <c r="H5" s="4" t="s">
        <v>10</v>
      </c>
      <c r="I5" s="4" t="s">
        <v>11</v>
      </c>
    </row>
    <row r="6" spans="1:9" ht="18.600000000000001" customHeight="1">
      <c r="A6" s="29"/>
      <c r="B6" s="13" t="e" vm="1">
        <v>#VALUE!</v>
      </c>
      <c r="C6" s="13" t="s">
        <v>12</v>
      </c>
      <c r="D6" s="32">
        <v>1200</v>
      </c>
      <c r="E6" s="30" cm="1">
        <f t="array" aca="1" ref="E6" ca="1">_FV(TablePortfolio[[#This Row],[Empresa]],"Price")</f>
        <v>442.23320000000001</v>
      </c>
      <c r="F6" s="30" cm="1">
        <f t="array" aca="1" ref="F6" ca="1">_FV(TablePortfolio[[#This Row],[Empresa]],"Change")</f>
        <v>5.2031999999999998</v>
      </c>
      <c r="G6" s="5" cm="1">
        <f t="array" aca="1" ref="G6" ca="1">_FV(TablePortfolio[[#This Row],[Empresa]],"Change (%)",TRUE)</f>
        <v>1.1906000000000002E-2</v>
      </c>
      <c r="H6" s="6">
        <f ca="1">IFERROR(I6/SUBTOTAL(109,TablePortfolio[Valor]),"")</f>
        <v>0.85403624865800409</v>
      </c>
      <c r="I6" s="30">
        <f t="shared" ref="I6:I10" ca="1" si="0">D6 * E6</f>
        <v>530679.84</v>
      </c>
    </row>
    <row r="7" spans="1:9" ht="18.600000000000001" customHeight="1">
      <c r="A7" s="29"/>
      <c r="B7" s="13" t="e" vm="2">
        <v>#VALUE!</v>
      </c>
      <c r="C7" s="13" t="s">
        <v>13</v>
      </c>
      <c r="D7" s="32">
        <v>1300</v>
      </c>
      <c r="E7" s="30" cm="1">
        <f t="array" aca="1" ref="E7" ca="1">_FV(TablePortfolio[[#This Row],[Empresa]],"Price")</f>
        <v>9.48</v>
      </c>
      <c r="F7" s="30" cm="1">
        <f t="array" aca="1" ref="F7" ca="1">_FV(TablePortfolio[[#This Row],[Empresa]],"Change")</f>
        <v>-0.03</v>
      </c>
      <c r="G7" s="5" cm="1">
        <f t="array" aca="1" ref="G7" ca="1">_FV(TablePortfolio[[#This Row],[Empresa]],"Change (%)",TRUE)</f>
        <v>-3.1549999999999998E-3</v>
      </c>
      <c r="H7" s="6">
        <f ca="1">IFERROR(I7/SUBTOTAL(109,TablePortfolio[Valor]),"")</f>
        <v>1.9833319329525017E-2</v>
      </c>
      <c r="I7" s="30">
        <f t="shared" ca="1" si="0"/>
        <v>12324</v>
      </c>
    </row>
    <row r="8" spans="1:9" ht="18.600000000000001" customHeight="1">
      <c r="A8" s="29"/>
      <c r="B8" s="13" t="e" vm="3">
        <v>#VALUE!</v>
      </c>
      <c r="C8" s="13" t="s">
        <v>14</v>
      </c>
      <c r="D8" s="32">
        <v>1200</v>
      </c>
      <c r="E8" s="30" cm="1">
        <f t="array" aca="1" ref="E8" ca="1">_FV(TablePortfolio[[#This Row],[Empresa]],"Price")</f>
        <v>32.14</v>
      </c>
      <c r="F8" s="30" cm="1">
        <f t="array" aca="1" ref="F8" ca="1">_FV(TablePortfolio[[#This Row],[Empresa]],"Change")</f>
        <v>-0.08</v>
      </c>
      <c r="G8" s="5" cm="1">
        <f t="array" aca="1" ref="G8" ca="1">_FV(TablePortfolio[[#This Row],[Empresa]],"Change (%)",TRUE)</f>
        <v>-2.483E-3</v>
      </c>
      <c r="H8" s="6">
        <f ca="1">IFERROR(I8/SUBTOTAL(109,TablePortfolio[Valor]),"")</f>
        <v>6.2068440433391825E-2</v>
      </c>
      <c r="I8" s="30">
        <f t="shared" ca="1" si="0"/>
        <v>38568</v>
      </c>
    </row>
    <row r="9" spans="1:9" ht="18.600000000000001" customHeight="1">
      <c r="B9" s="13" t="e" vm="4">
        <v>#VALUE!</v>
      </c>
      <c r="C9" s="13" t="s">
        <v>15</v>
      </c>
      <c r="D9" s="32">
        <v>125</v>
      </c>
      <c r="E9" s="30" cm="1">
        <f t="array" aca="1" ref="E9" ca="1">_FV(TablePortfolio[[#This Row],[Empresa]],"Price")</f>
        <v>124.51</v>
      </c>
      <c r="F9" s="30" cm="1">
        <f t="array" aca="1" ref="F9" ca="1">_FV(TablePortfolio[[#This Row],[Empresa]],"Change")</f>
        <v>-1.98</v>
      </c>
      <c r="G9" s="5" cm="1">
        <f t="array" aca="1" ref="G9" ca="1">_FV(TablePortfolio[[#This Row],[Empresa]],"Change (%)",TRUE)</f>
        <v>-1.5653E-2</v>
      </c>
      <c r="H9" s="6">
        <f ca="1">IFERROR(I9/SUBTOTAL(109,TablePortfolio[Valor]),"")</f>
        <v>2.5047129480273853E-2</v>
      </c>
      <c r="I9" s="30">
        <f t="shared" ca="1" si="0"/>
        <v>15563.75</v>
      </c>
    </row>
    <row r="10" spans="1:9" ht="18.600000000000001" customHeight="1">
      <c r="B10" s="13" t="e" vm="5">
        <v>#VALUE!</v>
      </c>
      <c r="C10" s="13" t="s">
        <v>16</v>
      </c>
      <c r="D10" s="32">
        <v>100</v>
      </c>
      <c r="E10" s="30" cm="1">
        <f t="array" aca="1" ref="E10" ca="1">_FV(TablePortfolio[[#This Row],[Empresa]],"Price")</f>
        <v>242.43</v>
      </c>
      <c r="F10" s="30" cm="1">
        <f t="array" aca="1" ref="F10" ca="1">_FV(TablePortfolio[[#This Row],[Empresa]],"Change")</f>
        <v>2.83</v>
      </c>
      <c r="G10" s="5" cm="1">
        <f t="array" aca="1" ref="G10" ca="1">_FV(TablePortfolio[[#This Row],[Empresa]],"Change (%)",TRUE)</f>
        <v>1.1811E-2</v>
      </c>
      <c r="H10" s="6">
        <f ca="1">IFERROR(I10/SUBTOTAL(109,TablePortfolio[Valor]),"")</f>
        <v>3.9014862098805177E-2</v>
      </c>
      <c r="I10" s="30">
        <f t="shared" ca="1" si="0"/>
        <v>24243</v>
      </c>
    </row>
    <row r="11" spans="1:9" ht="18.600000000000001" customHeight="1">
      <c r="B11" s="7" t="s">
        <v>17</v>
      </c>
      <c r="C11" s="7"/>
      <c r="D11" s="12"/>
      <c r="E11" s="7"/>
      <c r="F11" s="7"/>
      <c r="G11" s="7"/>
      <c r="H11" s="8"/>
      <c r="I11" s="31">
        <f ca="1">IFERROR(SUBTOTAL(109,TablePortfolio[Valor]), "")</f>
        <v>621378.59</v>
      </c>
    </row>
    <row r="12" spans="1:9" ht="18.600000000000001" customHeight="1"/>
    <row r="13" spans="1:9" ht="18.600000000000001" customHeight="1"/>
    <row r="14" spans="1:9" ht="18.600000000000001" customHeight="1"/>
    <row r="15" spans="1:9" ht="18.600000000000001" customHeight="1"/>
    <row r="16" spans="1:9" ht="18.600000000000001" customHeight="1"/>
    <row r="17" ht="18.600000000000001" customHeight="1"/>
    <row r="18" ht="18.600000000000001" customHeight="1"/>
    <row r="19" ht="18.600000000000001" customHeight="1"/>
    <row r="20" ht="18.600000000000001" customHeight="1"/>
    <row r="21" ht="18.600000000000001" customHeight="1"/>
    <row r="22" ht="18.600000000000001" customHeight="1"/>
    <row r="23" ht="18.600000000000001" customHeight="1"/>
    <row r="24" ht="18.600000000000001" customHeight="1"/>
    <row r="25" ht="18.600000000000001" customHeight="1"/>
    <row r="26" ht="18.600000000000001" customHeight="1"/>
    <row r="27" ht="18.600000000000001" customHeight="1"/>
    <row r="28" ht="18.600000000000001" customHeight="1"/>
    <row r="29" ht="18.600000000000001" customHeight="1"/>
    <row r="30" ht="18.600000000000001" customHeight="1"/>
    <row r="31" ht="18.600000000000001" customHeight="1"/>
    <row r="32" ht="18.600000000000001" customHeight="1"/>
    <row r="33" ht="18.600000000000001" customHeight="1"/>
    <row r="34" ht="18.600000000000001" customHeight="1"/>
    <row r="35" ht="18.600000000000001" customHeight="1"/>
    <row r="36" ht="18.600000000000001" customHeight="1"/>
    <row r="37" ht="18.600000000000001" customHeight="1"/>
    <row r="38" ht="18.600000000000001" customHeight="1"/>
    <row r="39" ht="18.600000000000001" customHeight="1"/>
    <row r="40" ht="18.600000000000001" customHeight="1"/>
    <row r="41" ht="18.600000000000001" customHeight="1"/>
    <row r="42" ht="18.600000000000001" customHeight="1"/>
    <row r="43" ht="18.600000000000001" customHeight="1"/>
    <row r="44" ht="18.600000000000001" customHeight="1"/>
    <row r="45" ht="18.600000000000001" customHeight="1"/>
    <row r="46" ht="18.600000000000001" customHeight="1"/>
    <row r="47" ht="18.600000000000001" customHeight="1"/>
    <row r="48" ht="18.600000000000001" customHeight="1"/>
    <row r="49" ht="18.600000000000001" customHeight="1"/>
    <row r="50" ht="18.600000000000001" customHeight="1"/>
    <row r="51" ht="18.600000000000001" customHeight="1"/>
    <row r="52" ht="18.600000000000001" customHeight="1"/>
    <row r="53" ht="18.600000000000001" customHeight="1"/>
    <row r="54" ht="18.600000000000001" customHeight="1"/>
    <row r="55" ht="18.600000000000001" customHeight="1"/>
    <row r="56" ht="18.600000000000001" customHeight="1"/>
    <row r="57" ht="18.600000000000001" customHeight="1"/>
    <row r="58" ht="18.600000000000001" customHeight="1"/>
    <row r="59" ht="18.600000000000001" customHeight="1"/>
    <row r="60" ht="18.600000000000001" customHeight="1"/>
    <row r="61" ht="18.600000000000001" customHeight="1"/>
    <row r="62" ht="18.600000000000001" customHeight="1"/>
    <row r="63" ht="18.600000000000001" customHeight="1"/>
    <row r="64" ht="18.600000000000001" customHeight="1"/>
    <row r="65" ht="18.600000000000001" customHeight="1"/>
    <row r="66" ht="18.600000000000001" customHeight="1"/>
    <row r="67" ht="18.600000000000001" customHeight="1"/>
    <row r="68" ht="18.600000000000001" customHeight="1"/>
    <row r="69" ht="18.600000000000001" customHeight="1"/>
    <row r="70" ht="18.600000000000001" customHeight="1"/>
    <row r="71" ht="18.600000000000001" customHeight="1"/>
    <row r="72" ht="18.600000000000001" customHeight="1"/>
    <row r="73" ht="18.600000000000001" customHeight="1"/>
    <row r="74" ht="18.600000000000001" customHeight="1"/>
    <row r="75" ht="18.600000000000001" customHeight="1"/>
    <row r="76" ht="18.600000000000001" customHeight="1"/>
    <row r="77" ht="18.600000000000001" customHeight="1"/>
    <row r="78" ht="18.600000000000001" customHeight="1"/>
    <row r="79" ht="18.600000000000001" customHeight="1"/>
    <row r="80" ht="18.600000000000001" customHeight="1"/>
    <row r="81" ht="18.600000000000001" customHeight="1"/>
    <row r="82" ht="18.600000000000001" customHeight="1"/>
    <row r="83" ht="18.600000000000001" customHeight="1"/>
    <row r="84" ht="18.600000000000001" customHeight="1"/>
    <row r="85" ht="18.600000000000001" customHeight="1"/>
    <row r="86" ht="18.600000000000001" customHeight="1"/>
    <row r="87" ht="18.600000000000001" customHeight="1"/>
    <row r="88" ht="18.600000000000001" customHeight="1"/>
    <row r="89" ht="18.600000000000001" customHeight="1"/>
    <row r="90" ht="18.600000000000001" customHeight="1"/>
    <row r="91" ht="18.600000000000001" customHeight="1"/>
    <row r="92" ht="18.600000000000001" customHeight="1"/>
    <row r="93" ht="18.600000000000001" customHeight="1"/>
    <row r="94" ht="18.600000000000001" customHeight="1"/>
    <row r="95" ht="18.600000000000001" customHeight="1"/>
    <row r="96" ht="18.600000000000001" customHeight="1"/>
    <row r="97" ht="18.600000000000001" customHeight="1"/>
    <row r="98" ht="18.600000000000001" customHeight="1"/>
    <row r="99" ht="18.600000000000001" customHeight="1"/>
    <row r="100" ht="18.600000000000001" customHeight="1"/>
    <row r="101" ht="18.600000000000001" customHeight="1"/>
    <row r="102" ht="18.600000000000001" customHeight="1"/>
    <row r="103" ht="18.600000000000001" customHeight="1"/>
    <row r="104" ht="18.600000000000001" customHeight="1"/>
    <row r="105" ht="18.600000000000001" customHeight="1"/>
    <row r="106" ht="18.600000000000001" customHeight="1"/>
    <row r="107" ht="18.600000000000001" customHeight="1"/>
    <row r="108" ht="18.600000000000001" customHeight="1"/>
    <row r="109" ht="18.600000000000001" customHeight="1"/>
    <row r="110" ht="18.600000000000001" customHeight="1"/>
    <row r="111" ht="18.600000000000001" customHeight="1"/>
    <row r="112" ht="18.600000000000001" customHeight="1"/>
    <row r="113" ht="18.600000000000001" customHeight="1"/>
    <row r="114" ht="18.600000000000001" customHeight="1"/>
    <row r="115" ht="18.600000000000001" customHeight="1"/>
    <row r="116" ht="18.600000000000001" customHeight="1"/>
    <row r="117" ht="18.600000000000001" customHeight="1"/>
    <row r="118" ht="18.600000000000001" customHeight="1"/>
    <row r="119" ht="18.600000000000001" customHeight="1"/>
    <row r="120" ht="18.600000000000001" customHeight="1"/>
    <row r="121" ht="18.600000000000001" customHeight="1"/>
    <row r="122" ht="18.600000000000001" customHeight="1"/>
    <row r="123" ht="18.600000000000001" customHeight="1"/>
    <row r="124" ht="18.600000000000001" customHeight="1"/>
    <row r="125" ht="18.600000000000001" customHeight="1"/>
    <row r="126" ht="18.600000000000001" customHeight="1"/>
    <row r="127" ht="18.600000000000001" customHeight="1"/>
    <row r="128" ht="18.600000000000001" customHeight="1"/>
    <row r="129" ht="18.600000000000001" customHeight="1"/>
    <row r="130" ht="18.600000000000001" customHeight="1"/>
    <row r="131" ht="18.600000000000001" customHeight="1"/>
    <row r="132" ht="18.600000000000001" customHeight="1"/>
    <row r="133" ht="18.600000000000001" customHeight="1"/>
    <row r="134" ht="18.600000000000001" customHeight="1"/>
    <row r="135" ht="18.600000000000001" customHeight="1"/>
    <row r="136" ht="18.600000000000001" customHeight="1"/>
    <row r="137" ht="18.600000000000001" customHeight="1"/>
    <row r="138" ht="18.600000000000001" customHeight="1"/>
    <row r="139" ht="18.600000000000001" customHeight="1"/>
    <row r="140" ht="18.600000000000001" customHeight="1"/>
    <row r="141" ht="18.600000000000001" customHeight="1"/>
    <row r="142" ht="18.600000000000001" customHeight="1"/>
    <row r="143" ht="18.600000000000001" customHeight="1"/>
    <row r="144" ht="18.600000000000001" customHeight="1"/>
    <row r="145" ht="18.600000000000001" customHeight="1"/>
    <row r="146" ht="18.600000000000001" customHeight="1"/>
    <row r="147" ht="18.600000000000001" customHeight="1"/>
    <row r="148" ht="18.600000000000001" customHeight="1"/>
    <row r="149" ht="18.600000000000001" customHeight="1"/>
    <row r="150" ht="18.600000000000001" customHeight="1"/>
    <row r="151" ht="18.600000000000001" customHeight="1"/>
    <row r="152" ht="18.600000000000001" customHeight="1"/>
    <row r="153" ht="18.600000000000001" customHeight="1"/>
    <row r="154" ht="18.600000000000001" customHeight="1"/>
    <row r="155" ht="18.600000000000001" customHeight="1"/>
    <row r="156" ht="18.600000000000001" customHeight="1"/>
    <row r="157" ht="18.600000000000001" customHeight="1"/>
    <row r="158" ht="18.600000000000001" customHeight="1"/>
    <row r="159" ht="18.600000000000001" customHeight="1"/>
    <row r="160" ht="18.600000000000001" customHeight="1"/>
    <row r="161" ht="18.600000000000001" customHeight="1"/>
    <row r="162" ht="18.600000000000001" customHeight="1"/>
    <row r="163" ht="18.600000000000001" customHeight="1"/>
    <row r="164" ht="18.600000000000001" customHeight="1"/>
    <row r="165" ht="18.600000000000001" customHeight="1"/>
    <row r="166" ht="18.600000000000001" customHeight="1"/>
    <row r="167" ht="18.600000000000001" customHeight="1"/>
    <row r="168" ht="18.600000000000001" customHeight="1"/>
    <row r="169" ht="18.600000000000001" customHeight="1"/>
    <row r="170" ht="18.600000000000001" customHeight="1"/>
    <row r="171" ht="18.600000000000001" customHeight="1"/>
    <row r="172" ht="18.600000000000001" customHeight="1"/>
    <row r="173" ht="18.600000000000001" customHeight="1"/>
    <row r="174" ht="18.600000000000001" customHeight="1"/>
    <row r="175" ht="18.600000000000001" customHeight="1"/>
    <row r="176" ht="18.600000000000001" customHeight="1"/>
    <row r="177" ht="18.600000000000001" customHeight="1"/>
    <row r="178" ht="18.600000000000001" customHeight="1"/>
    <row r="179" ht="18.600000000000001" customHeight="1"/>
    <row r="180" ht="18.600000000000001" customHeight="1"/>
    <row r="181" ht="18.600000000000001" customHeight="1"/>
    <row r="182" ht="18.600000000000001" customHeight="1"/>
    <row r="183" ht="18.600000000000001" customHeight="1"/>
    <row r="184" ht="18.600000000000001" customHeight="1"/>
    <row r="185" ht="18.600000000000001" customHeight="1"/>
    <row r="186" ht="18.600000000000001" customHeight="1"/>
    <row r="187" ht="18.600000000000001" customHeight="1"/>
    <row r="188" ht="18.600000000000001" customHeight="1"/>
    <row r="189" ht="18.600000000000001" customHeight="1"/>
    <row r="190" ht="18.600000000000001" customHeight="1"/>
    <row r="191" ht="18.600000000000001" customHeight="1"/>
    <row r="192" ht="18.600000000000001" customHeight="1"/>
    <row r="193" ht="18.600000000000001" customHeight="1"/>
    <row r="194" ht="18.600000000000001" customHeight="1"/>
    <row r="195" ht="18.600000000000001" customHeight="1"/>
    <row r="196" ht="18.600000000000001" customHeight="1"/>
    <row r="197" ht="18.600000000000001" customHeight="1"/>
    <row r="198" ht="18.600000000000001" customHeight="1"/>
    <row r="199" ht="18.600000000000001" customHeight="1"/>
    <row r="200" ht="18.600000000000001" customHeight="1"/>
    <row r="201" ht="18.600000000000001" customHeight="1"/>
    <row r="202" ht="18.600000000000001" customHeight="1"/>
    <row r="203" ht="18.600000000000001" customHeight="1"/>
    <row r="204" ht="18.600000000000001" customHeight="1"/>
    <row r="205" ht="18.600000000000001" customHeight="1"/>
    <row r="206" ht="18.600000000000001" customHeight="1"/>
    <row r="207" ht="18.600000000000001" customHeight="1"/>
    <row r="208" ht="18.600000000000001" customHeight="1"/>
    <row r="209" ht="18.600000000000001" customHeight="1"/>
    <row r="210" ht="18.600000000000001" customHeight="1"/>
    <row r="211" ht="18.600000000000001" customHeight="1"/>
    <row r="212" ht="18.600000000000001" customHeight="1"/>
    <row r="213" ht="18.600000000000001" customHeight="1"/>
    <row r="214" ht="18.600000000000001" customHeight="1"/>
    <row r="215" ht="18.600000000000001" customHeight="1"/>
    <row r="216" ht="18.600000000000001" customHeight="1"/>
    <row r="217" ht="18.600000000000001" customHeight="1"/>
    <row r="218" ht="18.600000000000001" customHeight="1"/>
    <row r="219" ht="18.600000000000001" customHeight="1"/>
    <row r="220" ht="18.600000000000001" customHeight="1"/>
    <row r="221" ht="18.600000000000001" customHeight="1"/>
    <row r="222" ht="18.600000000000001" customHeight="1"/>
    <row r="223" ht="18.600000000000001" customHeight="1"/>
    <row r="224" ht="18.600000000000001" customHeight="1"/>
    <row r="225" ht="18.600000000000001" customHeight="1"/>
    <row r="226" ht="18.600000000000001" customHeight="1"/>
    <row r="227" ht="18.600000000000001" customHeight="1"/>
    <row r="228" ht="18.600000000000001" customHeight="1"/>
    <row r="229" ht="18.600000000000001" customHeight="1"/>
    <row r="230" ht="18.600000000000001" customHeight="1"/>
    <row r="231" ht="18.600000000000001" customHeight="1"/>
    <row r="232" ht="18.600000000000001" customHeight="1"/>
    <row r="233" ht="18.600000000000001" customHeight="1"/>
    <row r="234" ht="18.600000000000001" customHeight="1"/>
    <row r="235" ht="18.600000000000001" customHeight="1"/>
    <row r="236" ht="18.600000000000001" customHeight="1"/>
    <row r="237" ht="18.600000000000001" customHeight="1"/>
    <row r="238" ht="18.600000000000001" customHeight="1"/>
    <row r="239" ht="18.600000000000001" customHeight="1"/>
    <row r="240" ht="18.600000000000001" customHeight="1"/>
    <row r="241" ht="18.600000000000001" customHeight="1"/>
    <row r="242" ht="18.600000000000001" customHeight="1"/>
    <row r="243" ht="18.600000000000001" customHeight="1"/>
    <row r="244" ht="18.600000000000001" customHeight="1"/>
    <row r="245" ht="18.600000000000001" customHeight="1"/>
    <row r="246" ht="18.600000000000001" customHeight="1"/>
    <row r="247" ht="18.600000000000001" customHeight="1"/>
    <row r="248" ht="18.600000000000001" customHeight="1"/>
    <row r="249" ht="18.600000000000001" customHeight="1"/>
    <row r="250" ht="18.600000000000001" customHeight="1"/>
    <row r="251" ht="18.600000000000001" customHeight="1"/>
    <row r="252" ht="18.600000000000001" customHeight="1"/>
    <row r="253" ht="18.600000000000001" customHeight="1"/>
    <row r="254" ht="18.600000000000001" customHeight="1"/>
    <row r="255" ht="18.600000000000001" customHeight="1"/>
    <row r="256" ht="18.600000000000001" customHeight="1"/>
    <row r="257" ht="18.600000000000001" customHeight="1"/>
    <row r="258" ht="18.600000000000001" customHeight="1"/>
    <row r="259" ht="18.600000000000001" customHeight="1"/>
    <row r="260" ht="18.600000000000001" customHeight="1"/>
    <row r="261" ht="18.600000000000001" customHeight="1"/>
    <row r="262" ht="18.600000000000001" customHeight="1"/>
    <row r="263" ht="18.600000000000001" customHeight="1"/>
    <row r="264" ht="18.600000000000001" customHeight="1"/>
    <row r="265" ht="18.600000000000001" customHeight="1"/>
    <row r="266" ht="18.600000000000001" customHeight="1"/>
    <row r="267" ht="18.600000000000001" customHeight="1"/>
    <row r="268" ht="18.600000000000001" customHeight="1"/>
    <row r="269" ht="18.600000000000001" customHeight="1"/>
    <row r="270" ht="18.600000000000001" customHeight="1"/>
    <row r="271" ht="18.600000000000001" customHeight="1"/>
    <row r="272" ht="18.600000000000001" customHeight="1"/>
    <row r="273" ht="18.600000000000001" customHeight="1"/>
    <row r="274" ht="18.600000000000001" customHeight="1"/>
    <row r="275" ht="18.600000000000001" customHeight="1"/>
    <row r="276" ht="18.600000000000001" customHeight="1"/>
    <row r="277" ht="18.600000000000001" customHeight="1"/>
    <row r="278" ht="18.600000000000001" customHeight="1"/>
    <row r="279" ht="18.600000000000001" customHeight="1"/>
    <row r="280" ht="18.600000000000001" customHeight="1"/>
    <row r="281" ht="18.600000000000001" customHeight="1"/>
    <row r="282" ht="18.600000000000001" customHeight="1"/>
    <row r="283" ht="18.600000000000001" customHeight="1"/>
    <row r="284" ht="18.600000000000001" customHeight="1"/>
    <row r="285" ht="18.600000000000001" customHeight="1"/>
    <row r="286" ht="18.600000000000001" customHeight="1"/>
    <row r="287" ht="18.600000000000001" customHeight="1"/>
    <row r="288" ht="18.600000000000001" customHeight="1"/>
    <row r="289" ht="18.600000000000001" customHeight="1"/>
    <row r="290" ht="18.600000000000001" customHeight="1"/>
    <row r="291" ht="18.600000000000001" customHeight="1"/>
    <row r="292" ht="18.600000000000001" customHeight="1"/>
    <row r="293" ht="18.600000000000001" customHeight="1"/>
    <row r="294" ht="18.600000000000001" customHeight="1"/>
    <row r="295" ht="18.600000000000001" customHeight="1"/>
    <row r="296" ht="18.600000000000001" customHeight="1"/>
    <row r="297" ht="18.600000000000001" customHeight="1"/>
    <row r="298" ht="18.600000000000001" customHeight="1"/>
    <row r="299" ht="18.600000000000001" customHeight="1"/>
    <row r="300" ht="18.600000000000001" customHeight="1"/>
    <row r="301" ht="18.600000000000001" customHeight="1"/>
    <row r="302" ht="18.600000000000001" customHeight="1"/>
    <row r="303" ht="18.600000000000001" customHeight="1"/>
    <row r="304" ht="18.600000000000001" customHeight="1"/>
    <row r="305" ht="18.600000000000001" customHeight="1"/>
    <row r="306" ht="18.600000000000001" customHeight="1"/>
    <row r="307" ht="18.600000000000001" customHeight="1"/>
    <row r="308" ht="18.600000000000001" customHeight="1"/>
    <row r="309" ht="18.600000000000001" customHeight="1"/>
    <row r="310" ht="18.600000000000001" customHeight="1"/>
    <row r="311" ht="18.600000000000001" customHeight="1"/>
    <row r="312" ht="18.600000000000001" customHeight="1"/>
    <row r="313" ht="18.600000000000001" customHeight="1"/>
    <row r="314" ht="18.600000000000001" customHeight="1"/>
    <row r="315" ht="18.600000000000001" customHeight="1"/>
    <row r="316" ht="18.600000000000001" customHeight="1"/>
    <row r="317" ht="18.600000000000001" customHeight="1"/>
    <row r="318" ht="18.600000000000001" customHeight="1"/>
    <row r="319" ht="18.600000000000001" customHeight="1"/>
    <row r="320" ht="18.600000000000001" customHeight="1"/>
    <row r="321" ht="18.600000000000001" customHeight="1"/>
    <row r="322" ht="18.600000000000001" customHeight="1"/>
    <row r="323" ht="18.600000000000001" customHeight="1"/>
    <row r="324" ht="18.600000000000001" customHeight="1"/>
    <row r="325" ht="18.600000000000001" customHeight="1"/>
    <row r="326" ht="18.600000000000001" customHeight="1"/>
    <row r="327" ht="18.600000000000001" customHeight="1"/>
    <row r="328" ht="18.600000000000001" customHeight="1"/>
    <row r="329" ht="18.600000000000001" customHeight="1"/>
    <row r="330" ht="18.600000000000001" customHeight="1"/>
    <row r="331" ht="18.600000000000001" customHeight="1"/>
    <row r="332" ht="18.600000000000001" customHeight="1"/>
    <row r="333" ht="18.600000000000001" customHeight="1"/>
    <row r="334" ht="18.600000000000001" customHeight="1"/>
    <row r="335" ht="18.600000000000001" customHeight="1"/>
    <row r="336" ht="18.600000000000001" customHeight="1"/>
    <row r="337" ht="18.600000000000001" customHeight="1"/>
    <row r="338" ht="18.600000000000001" customHeight="1"/>
    <row r="339" ht="18.600000000000001" customHeight="1"/>
    <row r="340" ht="18.600000000000001" customHeight="1"/>
    <row r="341" ht="18.600000000000001" customHeight="1"/>
    <row r="342" ht="18.600000000000001" customHeight="1"/>
    <row r="343" ht="18.600000000000001" customHeight="1"/>
    <row r="344" ht="18.600000000000001" customHeight="1"/>
    <row r="345" ht="18.600000000000001" customHeight="1"/>
    <row r="346" ht="18.600000000000001" customHeight="1"/>
    <row r="347" ht="18.600000000000001" customHeight="1"/>
    <row r="348" ht="18.600000000000001" customHeight="1"/>
    <row r="349" ht="18.600000000000001" customHeight="1"/>
    <row r="350" ht="18.600000000000001" customHeight="1"/>
    <row r="351" ht="18.600000000000001" customHeight="1"/>
    <row r="352" ht="18.600000000000001" customHeight="1"/>
    <row r="353" ht="18.600000000000001" customHeight="1"/>
    <row r="354" ht="18.600000000000001" customHeight="1"/>
    <row r="355" ht="18.600000000000001" customHeight="1"/>
    <row r="356" ht="18.600000000000001" customHeight="1"/>
    <row r="357" ht="18.600000000000001" customHeight="1"/>
    <row r="358" ht="18.600000000000001" customHeight="1"/>
    <row r="359" ht="18.600000000000001" customHeight="1"/>
    <row r="360" ht="18.600000000000001" customHeight="1"/>
    <row r="361" ht="18.600000000000001" customHeight="1"/>
    <row r="362" ht="18.600000000000001" customHeight="1"/>
    <row r="363" ht="18.600000000000001" customHeight="1"/>
    <row r="364" ht="18.600000000000001" customHeight="1"/>
    <row r="365" ht="18.600000000000001" customHeight="1"/>
    <row r="366" ht="18.600000000000001" customHeight="1"/>
    <row r="367" ht="18.600000000000001" customHeight="1"/>
    <row r="368" ht="18.600000000000001" customHeight="1"/>
    <row r="369" ht="18.600000000000001" customHeight="1"/>
    <row r="370" ht="18.600000000000001" customHeight="1"/>
    <row r="371" ht="18.600000000000001" customHeight="1"/>
    <row r="372" ht="18.600000000000001" customHeight="1"/>
    <row r="373" ht="18.600000000000001" customHeight="1"/>
    <row r="374" ht="18.600000000000001" customHeight="1"/>
    <row r="375" ht="18.600000000000001" customHeight="1"/>
    <row r="376" ht="18.600000000000001" customHeight="1"/>
    <row r="377" ht="18.600000000000001" customHeight="1"/>
    <row r="378" ht="18.600000000000001" customHeight="1"/>
    <row r="379" ht="18.600000000000001" customHeight="1"/>
    <row r="380" ht="18.600000000000001" customHeight="1"/>
    <row r="381" ht="18.600000000000001" customHeight="1"/>
    <row r="382" ht="18.600000000000001" customHeight="1"/>
    <row r="383" ht="18.600000000000001" customHeight="1"/>
    <row r="384" ht="18.600000000000001" customHeight="1"/>
    <row r="385" ht="18.600000000000001" customHeight="1"/>
    <row r="386" ht="18.600000000000001" customHeight="1"/>
    <row r="387" ht="18.600000000000001" customHeight="1"/>
    <row r="388" ht="18.600000000000001" customHeight="1"/>
    <row r="389" ht="18.600000000000001" customHeight="1"/>
    <row r="390" ht="18.600000000000001" customHeight="1"/>
    <row r="391" ht="18.600000000000001" customHeight="1"/>
    <row r="392" ht="18.600000000000001" customHeight="1"/>
    <row r="393" ht="18.600000000000001" customHeight="1"/>
    <row r="394" ht="18.600000000000001" customHeight="1"/>
    <row r="395" ht="18.600000000000001" customHeight="1"/>
    <row r="396" ht="18.600000000000001" customHeight="1"/>
    <row r="397" ht="18.600000000000001" customHeight="1"/>
    <row r="398" ht="18.600000000000001" customHeight="1"/>
    <row r="399" ht="18.600000000000001" customHeight="1"/>
    <row r="400" ht="18.600000000000001" customHeight="1"/>
    <row r="401" ht="18.600000000000001" customHeight="1"/>
    <row r="402" ht="18.600000000000001" customHeight="1"/>
    <row r="403" ht="18.600000000000001" customHeight="1"/>
    <row r="404" ht="18.600000000000001" customHeight="1"/>
    <row r="405" ht="18.600000000000001" customHeight="1"/>
    <row r="406" ht="18.600000000000001" customHeight="1"/>
    <row r="407" ht="18.600000000000001" customHeight="1"/>
    <row r="408" ht="18.600000000000001" customHeight="1"/>
    <row r="409" ht="18.600000000000001" customHeight="1"/>
    <row r="410" ht="18.600000000000001" customHeight="1"/>
    <row r="411" ht="18.600000000000001" customHeight="1"/>
    <row r="412" ht="18.600000000000001" customHeight="1"/>
    <row r="413" ht="18.600000000000001" customHeight="1"/>
    <row r="414" ht="18.600000000000001" customHeight="1"/>
    <row r="415" ht="18.600000000000001" customHeight="1"/>
    <row r="416" ht="18.600000000000001" customHeight="1"/>
    <row r="417" ht="18.600000000000001" customHeight="1"/>
    <row r="418" ht="18.600000000000001" customHeight="1"/>
    <row r="419" ht="18.600000000000001" customHeight="1"/>
    <row r="420" ht="18.600000000000001" customHeight="1"/>
    <row r="421" ht="18.600000000000001" customHeight="1"/>
    <row r="422" ht="18.600000000000001" customHeight="1"/>
    <row r="423" ht="18.600000000000001" customHeight="1"/>
    <row r="424" ht="18.600000000000001" customHeight="1"/>
    <row r="425" ht="18.600000000000001" customHeight="1"/>
    <row r="426" ht="18.600000000000001" customHeight="1"/>
    <row r="427" ht="18.600000000000001" customHeight="1"/>
    <row r="428" ht="18.600000000000001" customHeight="1"/>
    <row r="429" ht="18.600000000000001" customHeight="1"/>
    <row r="430" ht="18.600000000000001" customHeight="1"/>
    <row r="431" ht="18.600000000000001" customHeight="1"/>
    <row r="432" ht="18.600000000000001" customHeight="1"/>
    <row r="433" ht="18.600000000000001" customHeight="1"/>
    <row r="434" ht="18.600000000000001" customHeight="1"/>
    <row r="435" ht="18.600000000000001" customHeight="1"/>
    <row r="436" ht="18.600000000000001" customHeight="1"/>
    <row r="437" ht="18.600000000000001" customHeight="1"/>
    <row r="438" ht="18.600000000000001" customHeight="1"/>
    <row r="439" ht="18.600000000000001" customHeight="1"/>
    <row r="440" ht="18.600000000000001" customHeight="1"/>
    <row r="441" ht="18.600000000000001" customHeight="1"/>
    <row r="442" ht="18.600000000000001" customHeight="1"/>
    <row r="443" ht="18.600000000000001" customHeight="1"/>
    <row r="444" ht="18.600000000000001" customHeight="1"/>
    <row r="445" ht="18.600000000000001" customHeight="1"/>
    <row r="446" ht="18.600000000000001" customHeight="1"/>
    <row r="447" ht="18.600000000000001" customHeight="1"/>
    <row r="448" ht="18.600000000000001" customHeight="1"/>
    <row r="449" ht="18.600000000000001" customHeight="1"/>
    <row r="450" ht="18.600000000000001" customHeight="1"/>
    <row r="451" ht="18.600000000000001" customHeight="1"/>
    <row r="452" ht="18.600000000000001" customHeight="1"/>
    <row r="453" ht="18.600000000000001" customHeight="1"/>
    <row r="454" ht="18.600000000000001" customHeight="1"/>
    <row r="455" ht="18.600000000000001" customHeight="1"/>
    <row r="456" ht="18.600000000000001" customHeight="1"/>
    <row r="457" ht="18.600000000000001" customHeight="1"/>
    <row r="458" ht="18.600000000000001" customHeight="1"/>
    <row r="459" ht="18.600000000000001" customHeight="1"/>
    <row r="460" ht="18.600000000000001" customHeight="1"/>
    <row r="461" ht="18.600000000000001" customHeight="1"/>
    <row r="462" ht="18.600000000000001" customHeight="1"/>
    <row r="463" ht="18.600000000000001" customHeight="1"/>
    <row r="464" ht="18.600000000000001" customHeight="1"/>
    <row r="465" ht="18.600000000000001" customHeight="1"/>
    <row r="466" ht="18.600000000000001" customHeight="1"/>
    <row r="467" ht="18.600000000000001" customHeight="1"/>
    <row r="468" ht="18.600000000000001" customHeight="1"/>
    <row r="469" ht="18.600000000000001" customHeight="1"/>
    <row r="470" ht="18.600000000000001" customHeight="1"/>
    <row r="471" ht="18.600000000000001" customHeight="1"/>
    <row r="472" ht="18.600000000000001" customHeight="1"/>
    <row r="473" ht="18.600000000000001" customHeight="1"/>
    <row r="474" ht="18.600000000000001" customHeight="1"/>
    <row r="475" ht="18.600000000000001" customHeight="1"/>
    <row r="476" ht="18.600000000000001" customHeight="1"/>
    <row r="477" ht="18.600000000000001" customHeight="1"/>
    <row r="478" ht="18.600000000000001" customHeight="1"/>
    <row r="479" ht="18.600000000000001" customHeight="1"/>
    <row r="480" ht="18.600000000000001" customHeight="1"/>
    <row r="481" ht="18.600000000000001" customHeight="1"/>
    <row r="482" ht="18.600000000000001" customHeight="1"/>
    <row r="483" ht="18.600000000000001" customHeight="1"/>
    <row r="484" ht="18.600000000000001" customHeight="1"/>
    <row r="485" ht="18.600000000000001" customHeight="1"/>
    <row r="486" ht="18.600000000000001" customHeight="1"/>
    <row r="487" ht="18.600000000000001" customHeight="1"/>
    <row r="488" ht="18.600000000000001" customHeight="1"/>
    <row r="489" ht="18.600000000000001" customHeight="1"/>
    <row r="490" ht="18.600000000000001" customHeight="1"/>
    <row r="491" ht="18.600000000000001" customHeight="1"/>
    <row r="492" ht="18.600000000000001" customHeight="1"/>
    <row r="493" ht="18.600000000000001" customHeight="1"/>
    <row r="494" ht="18.600000000000001" customHeight="1"/>
    <row r="495" ht="18.600000000000001" customHeight="1"/>
    <row r="496" ht="18.600000000000001" customHeight="1"/>
    <row r="497" ht="18.600000000000001" customHeight="1"/>
    <row r="498" ht="18.600000000000001" customHeight="1"/>
  </sheetData>
  <dataValidations count="7">
    <dataValidation allowBlank="1" showInputMessage="1" showErrorMessage="1" prompt="Cartera" sqref="A3" xr:uid="{00000000-0002-0000-0100-000001000000}"/>
    <dataValidation allowBlank="1" showInputMessage="1" showErrorMessage="1" prompt="Hay una tabla con las cotizaciones existentes en las celdas B5:I11 y una fila de totales en la fila 12. Escriba el nombre de la empresa en las celdas B5:B11 y vaya a Datos &gt; Actualizar o presione Ctrl+Alt+F5." sqref="A5" xr:uid="{00000000-0002-0000-0100-000002000000}"/>
    <dataValidation allowBlank="1" showInputMessage="1" showErrorMessage="1" prompt="Agregue sus inversiones; escriba símbolos bursátiles, nombres de empresas o nombres de fondos en los ejemplos, o añada más ejemplos en filas adicionales. Seleccione una categoría de activo y escriba el número de acciones." sqref="A6" xr:uid="{00000000-0002-0000-0100-000003000000}"/>
    <dataValidation allowBlank="1" showInputMessage="1" showErrorMessage="1" prompt="Haga clic en el botón Agregar columna para agregar columnas adicionales como Símbolo bursátil o Canje." sqref="A7" xr:uid="{00000000-0002-0000-0100-000004000000}"/>
    <dataValidation allowBlank="1" showInputMessage="1" showErrorMessage="1" prompt="Haga clic en cualquiera de las cotizaciones para actualizar los datos. En la pestaña Datos, en el grupo Consultas y conexiones, haga clic en Actualizar todo o presione Ctrl+Alt+F5." sqref="A8" xr:uid="{00000000-0002-0000-0100-000005000000}"/>
    <dataValidation allowBlank="1" showInputMessage="1" showErrorMessage="1" prompt="Seguimiento de la inversión" sqref="A1" xr:uid="{00000000-0002-0000-0100-000006000000}"/>
    <dataValidation type="list" allowBlank="1" showInputMessage="1" showErrorMessage="1" sqref="C6:C10" xr:uid="{00000000-0002-0000-0100-000000000000}">
      <formula1>Categorías</formula1>
    </dataValidation>
  </dataValidations>
  <pageMargins left="0.7" right="0.7" top="0.75" bottom="0.75" header="0.3" footer="0.3"/>
  <pageSetup paperSize="9" orientation="portrait" r:id="rId1"/>
  <ignoredErrors>
    <ignoredError sqref="E6:F7 E9:F10 F8"/>
  </ignoredErrors>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iconSet" priority="4" id="{00000000-000E-0000-0000-000003000000}">
            <x14:iconSet iconSet="3Arrows" custom="1">
              <x14:cfvo type="percent">
                <xm:f>0</xm:f>
              </x14:cfvo>
              <x14:cfvo type="num">
                <xm:f>0</xm:f>
              </x14:cfvo>
              <x14:cfvo type="num" gte="0">
                <xm:f>0</xm:f>
              </x14:cfvo>
              <x14:cfIcon iconSet="3Arrows" iconId="0"/>
              <x14:cfIcon iconSet="3Arrows" iconId="1"/>
              <x14:cfIcon iconSet="3Arrows" iconId="2"/>
            </x14:iconSet>
          </x14:cfRule>
          <xm:sqref>G6:G10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39997558519241921"/>
  </sheetPr>
  <dimension ref="A1:G25"/>
  <sheetViews>
    <sheetView showGridLines="0" tabSelected="1" zoomScaleNormal="100" workbookViewId="0">
      <selection activeCell="J12" sqref="J12"/>
    </sheetView>
  </sheetViews>
  <sheetFormatPr defaultColWidth="8.88671875" defaultRowHeight="14.25"/>
  <cols>
    <col min="1" max="1" width="2.44140625" customWidth="1"/>
    <col min="2" max="2" width="25.88671875" customWidth="1"/>
    <col min="3" max="3" width="14.33203125" customWidth="1"/>
    <col min="4" max="4" width="9.21875" bestFit="1" customWidth="1"/>
    <col min="5" max="5" width="12.21875" bestFit="1" customWidth="1"/>
    <col min="6" max="6" width="12.109375" bestFit="1" customWidth="1"/>
    <col min="7" max="7" width="12.77734375" customWidth="1"/>
  </cols>
  <sheetData>
    <row r="1" spans="1:7" ht="60" customHeight="1">
      <c r="A1" s="29"/>
      <c r="B1" s="28" t="s">
        <v>3</v>
      </c>
      <c r="C1" s="27"/>
      <c r="D1" s="27"/>
      <c r="E1" s="27"/>
      <c r="F1" s="27"/>
      <c r="G1" s="27"/>
    </row>
    <row r="3" spans="1:7" ht="21.75" thickBot="1">
      <c r="A3" s="29"/>
      <c r="B3" s="3" t="s">
        <v>2</v>
      </c>
    </row>
    <row r="6" spans="1:7">
      <c r="A6" s="29"/>
    </row>
    <row r="19" spans="1:7" ht="15.75">
      <c r="A19" s="29"/>
      <c r="B19" s="14" t="s">
        <v>5</v>
      </c>
      <c r="C19" s="14" t="s">
        <v>18</v>
      </c>
      <c r="D19" s="14" t="s">
        <v>19</v>
      </c>
      <c r="E19" s="14" t="s">
        <v>20</v>
      </c>
      <c r="F19" s="14" t="s">
        <v>21</v>
      </c>
      <c r="G19" s="14" t="s">
        <v>11</v>
      </c>
    </row>
    <row r="20" spans="1:7">
      <c r="A20" s="29"/>
      <c r="B20" s="15" t="s">
        <v>12</v>
      </c>
      <c r="C20" s="16">
        <v>0.55000000000000004</v>
      </c>
      <c r="D20" s="17">
        <f ca="1">IFERROR(G20/SUBTOTAL(109,TableAssetAllocation[Valor]),"")</f>
        <v>0.85403624865800409</v>
      </c>
      <c r="E20" s="17">
        <f ca="1">D20 - C20</f>
        <v>0.30403624865800405</v>
      </c>
      <c r="F20" s="17">
        <f t="shared" ref="F20:F25" si="0">MIN(5%, $C20 * 25%)</f>
        <v>0.05</v>
      </c>
      <c r="G20" s="18">
        <f ca="1">SUMIF(TablePortfolio[Categoría], B20, TablePortfolio[Valor])</f>
        <v>530679.84</v>
      </c>
    </row>
    <row r="21" spans="1:7">
      <c r="A21" s="29"/>
      <c r="B21" s="19" t="s">
        <v>14</v>
      </c>
      <c r="C21" s="20">
        <v>0.2</v>
      </c>
      <c r="D21" s="21">
        <f ca="1">IFERROR(G21/SUBTOTAL(109,TableAssetAllocation[Valor]),"")</f>
        <v>6.2068440433391825E-2</v>
      </c>
      <c r="E21" s="21">
        <f t="shared" ref="E20:E25" ca="1" si="1">D21 - C21</f>
        <v>-0.13793155956660819</v>
      </c>
      <c r="F21" s="21">
        <f t="shared" si="0"/>
        <v>0.05</v>
      </c>
      <c r="G21" s="22">
        <f ca="1">SUMIF(TablePortfolio[Categoría], B21, TablePortfolio[Valor])</f>
        <v>38568</v>
      </c>
    </row>
    <row r="22" spans="1:7">
      <c r="B22" s="19" t="s">
        <v>13</v>
      </c>
      <c r="C22" s="20">
        <v>0.1</v>
      </c>
      <c r="D22" s="21">
        <f ca="1">IFERROR(G22/SUBTOTAL(109,TableAssetAllocation[Valor]),"")</f>
        <v>1.9833319329525017E-2</v>
      </c>
      <c r="E22" s="21">
        <f t="shared" ca="1" si="1"/>
        <v>-8.0166680670474985E-2</v>
      </c>
      <c r="F22" s="21">
        <f t="shared" si="0"/>
        <v>2.5000000000000001E-2</v>
      </c>
      <c r="G22" s="22">
        <f ca="1">SUMIF(TablePortfolio[Categoría], B22, TablePortfolio[Valor])</f>
        <v>12324</v>
      </c>
    </row>
    <row r="23" spans="1:7">
      <c r="B23" s="19" t="s">
        <v>22</v>
      </c>
      <c r="C23" s="20">
        <v>0.05</v>
      </c>
      <c r="D23" s="21">
        <f ca="1">IFERROR(G23/SUBTOTAL(109,TableAssetAllocation[Valor]),"")</f>
        <v>0</v>
      </c>
      <c r="E23" s="21">
        <f t="shared" ca="1" si="1"/>
        <v>-0.05</v>
      </c>
      <c r="F23" s="21">
        <f t="shared" si="0"/>
        <v>1.2500000000000001E-2</v>
      </c>
      <c r="G23" s="22">
        <f>SUMIF(TablePortfolio[Categoría], B23, TablePortfolio[Valor])</f>
        <v>0</v>
      </c>
    </row>
    <row r="24" spans="1:7">
      <c r="B24" s="19" t="s">
        <v>15</v>
      </c>
      <c r="C24" s="20">
        <v>0.05</v>
      </c>
      <c r="D24" s="21">
        <f ca="1">IFERROR(G24/SUBTOTAL(109,TableAssetAllocation[Valor]),"")</f>
        <v>2.5047129480273853E-2</v>
      </c>
      <c r="E24" s="21">
        <f t="shared" ca="1" si="1"/>
        <v>-2.495287051972615E-2</v>
      </c>
      <c r="F24" s="21">
        <f t="shared" si="0"/>
        <v>1.2500000000000001E-2</v>
      </c>
      <c r="G24" s="22">
        <f ca="1">SUMIF(TablePortfolio[Categoría], B24, TablePortfolio[Valor])</f>
        <v>15563.75</v>
      </c>
    </row>
    <row r="25" spans="1:7">
      <c r="B25" s="23" t="s">
        <v>16</v>
      </c>
      <c r="C25" s="24">
        <v>0.05</v>
      </c>
      <c r="D25" s="25">
        <f ca="1">IFERROR(G25/SUBTOTAL(109,TableAssetAllocation[Valor]),"")</f>
        <v>3.9014862098805177E-2</v>
      </c>
      <c r="E25" s="25">
        <f t="shared" ca="1" si="1"/>
        <v>-1.0985137901194826E-2</v>
      </c>
      <c r="F25" s="25">
        <f t="shared" si="0"/>
        <v>1.2500000000000001E-2</v>
      </c>
      <c r="G25" s="26">
        <f ca="1">SUMIF(TablePortfolio[Categoría], B25, TablePortfolio[Valor])</f>
        <v>24243</v>
      </c>
    </row>
  </sheetData>
  <conditionalFormatting sqref="E20:E25">
    <cfRule type="expression" dxfId="16" priority="3">
      <formula>ABS(E20)&gt;F20</formula>
    </cfRule>
  </conditionalFormatting>
  <conditionalFormatting sqref="F20:F25">
    <cfRule type="expression" dxfId="15" priority="2">
      <formula>ABS(E20)&gt;F20</formula>
    </cfRule>
  </conditionalFormatting>
  <conditionalFormatting sqref="D20:D25">
    <cfRule type="expression" dxfId="14" priority="1">
      <formula>ABS(E20)&gt;F20</formula>
    </cfRule>
  </conditionalFormatting>
  <dataValidations count="5">
    <dataValidation allowBlank="1" showInputMessage="1" showErrorMessage="1" prompt="Seguimiento de la inversión" sqref="A1" xr:uid="{00000000-0002-0000-0200-000000000000}"/>
    <dataValidation allowBlank="1" showInputMessage="1" showErrorMessage="1" prompt="Hay un gráfico de barras que compara visualmente el porcentaje real de inversiones en cada categoría con los objetivos definidos en la tabla siguiente, en las filas 19 a 25." sqref="A6" xr:uid="{00000000-0002-0000-0200-000001000000}"/>
    <dataValidation allowBlank="1" showInputMessage="1" showErrorMessage="1" prompt="Hay una tabla que calcula el porcentaje real de inversiones en cada categoría y lo compara con los objetivos." sqref="A19" xr:uid="{00000000-0002-0000-0200-000002000000}"/>
    <dataValidation allowBlank="1" showInputMessage="1" showErrorMessage="1" prompt="La tabla rellena automáticamente las categorías de inversión de la tabla Cartera en las celdas B19:G25. Escriba un objetivo para cada categoría de inversión en las celdas C20:C25 y vaya a Datos &gt; Actualizar o presione Ctrl+Alt+F5" sqref="A20" xr:uid="{00000000-0002-0000-0200-000003000000}"/>
    <dataValidation allowBlank="1" showInputMessage="1" showErrorMessage="1" prompt="Cuando una categoría de activo supere el Umbral, las cantidades se resaltarán en amarillo." sqref="A21" xr:uid="{00000000-0002-0000-0200-000004000000}"/>
  </dataValidations>
  <pageMargins left="0.7" right="0.7" top="0.75" bottom="0.75" header="0.3" footer="0.3"/>
  <pageSetup paperSize="9"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Template>TM00414392</Template>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Brandon Gonzalez</cp:lastModifiedBy>
  <cp:revision/>
  <dcterms:created xsi:type="dcterms:W3CDTF">2021-12-27T21:59:35Z</dcterms:created>
  <dcterms:modified xsi:type="dcterms:W3CDTF">2024-12-20T17:48:50Z</dcterms:modified>
  <cp:category/>
  <cp:contentStatus/>
</cp:coreProperties>
</file>