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9"/>
  <workbookPr defaultThemeVersion="124226"/>
  <xr:revisionPtr revIDLastSave="7" documentId="11_3BB7CA70EDDA8DD79B7DCB5C8960D6832FBAB3DA" xr6:coauthVersionLast="47" xr6:coauthVersionMax="47" xr10:uidLastSave="{A10DF926-F98D-4821-8056-35FAF1E00F24}"/>
  <bookViews>
    <workbookView xWindow="240" yWindow="60" windowWidth="19560" windowHeight="8205" firstSheet="1" activeTab="1" xr2:uid="{00000000-000D-0000-FFFF-FFFF00000000}"/>
  </bookViews>
  <sheets>
    <sheet name="METRADOS" sheetId="1" r:id="rId1"/>
    <sheet name="METRADO ACERO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smNativeData">
      <pm:revision xmlns:pm="smNativeData" day="1695767928" val="737" rev="120"/>
      <pm:docPrefs xmlns:pm="smNativeData" id="1695767928" fixedDigits="0" showNotice="1" showFrameBounds="1" autoChart="1" recalcOnPrint="1" recalcOnCopy="1" finalRounding="1" compatTextArt="1" tab="567" useDefinedPrintRange="1" printArea="currentSheet"/>
      <pm:compatibility xmlns:pm="smNativeData" id="1695767928" overlapCells="1"/>
      <pm:defCurrency xmlns:pm="smNativeData" id="1695767928"/>
    </ext>
  </extLst>
</workbook>
</file>

<file path=xl/calcChain.xml><?xml version="1.0" encoding="utf-8"?>
<calcChain xmlns="http://schemas.openxmlformats.org/spreadsheetml/2006/main">
  <c r="M15" i="2" l="1"/>
  <c r="H13" i="2"/>
  <c r="J15" i="2"/>
  <c r="J16" i="2"/>
  <c r="O43" i="2"/>
  <c r="O44" i="2" s="1"/>
  <c r="M43" i="2"/>
  <c r="M44" i="2" s="1"/>
  <c r="K43" i="2"/>
  <c r="K44" i="2" s="1"/>
  <c r="P36" i="2"/>
  <c r="O36" i="2"/>
  <c r="N36" i="2"/>
  <c r="M36" i="2"/>
  <c r="L36" i="2"/>
  <c r="K36" i="2"/>
  <c r="J36" i="2"/>
  <c r="I36" i="2"/>
  <c r="H36" i="2"/>
  <c r="P35" i="2"/>
  <c r="O35" i="2"/>
  <c r="N35" i="2"/>
  <c r="M35" i="2"/>
  <c r="L35" i="2"/>
  <c r="K35" i="2"/>
  <c r="J35" i="2"/>
  <c r="I35" i="2"/>
  <c r="H35" i="2"/>
  <c r="P34" i="2"/>
  <c r="O34" i="2"/>
  <c r="N34" i="2"/>
  <c r="M34" i="2"/>
  <c r="L34" i="2"/>
  <c r="K34" i="2"/>
  <c r="J34" i="2"/>
  <c r="I34" i="2"/>
  <c r="H34" i="2"/>
  <c r="P33" i="2"/>
  <c r="O33" i="2"/>
  <c r="N33" i="2"/>
  <c r="M33" i="2"/>
  <c r="L33" i="2"/>
  <c r="K33" i="2"/>
  <c r="J33" i="2"/>
  <c r="I33" i="2"/>
  <c r="H33" i="2"/>
  <c r="P32" i="2"/>
  <c r="O32" i="2"/>
  <c r="N32" i="2"/>
  <c r="M32" i="2"/>
  <c r="L32" i="2"/>
  <c r="K32" i="2"/>
  <c r="J32" i="2"/>
  <c r="I32" i="2"/>
  <c r="H32" i="2"/>
  <c r="P31" i="2"/>
  <c r="O31" i="2"/>
  <c r="N31" i="2"/>
  <c r="M31" i="2"/>
  <c r="L31" i="2"/>
  <c r="K31" i="2"/>
  <c r="J31" i="2"/>
  <c r="I31" i="2"/>
  <c r="H31" i="2"/>
  <c r="P30" i="2"/>
  <c r="O30" i="2"/>
  <c r="N30" i="2"/>
  <c r="M30" i="2"/>
  <c r="L30" i="2"/>
  <c r="K30" i="2"/>
  <c r="J30" i="2"/>
  <c r="I30" i="2"/>
  <c r="H30" i="2"/>
  <c r="P29" i="2"/>
  <c r="O29" i="2"/>
  <c r="N29" i="2"/>
  <c r="M29" i="2"/>
  <c r="L29" i="2"/>
  <c r="K29" i="2"/>
  <c r="J29" i="2"/>
  <c r="I29" i="2"/>
  <c r="H29" i="2"/>
  <c r="P28" i="2"/>
  <c r="O28" i="2"/>
  <c r="N28" i="2"/>
  <c r="M28" i="2"/>
  <c r="L28" i="2"/>
  <c r="K28" i="2"/>
  <c r="J28" i="2"/>
  <c r="I28" i="2"/>
  <c r="H28" i="2"/>
  <c r="P27" i="2"/>
  <c r="O27" i="2"/>
  <c r="N27" i="2"/>
  <c r="M27" i="2"/>
  <c r="L27" i="2"/>
  <c r="K27" i="2"/>
  <c r="J27" i="2"/>
  <c r="I27" i="2"/>
  <c r="H27" i="2"/>
  <c r="P26" i="2"/>
  <c r="O26" i="2"/>
  <c r="N26" i="2"/>
  <c r="M26" i="2"/>
  <c r="L26" i="2"/>
  <c r="K26" i="2"/>
  <c r="J26" i="2"/>
  <c r="I26" i="2"/>
  <c r="H26" i="2"/>
  <c r="O25" i="2"/>
  <c r="N25" i="2"/>
  <c r="M25" i="2"/>
  <c r="L25" i="2"/>
  <c r="K25" i="2"/>
  <c r="I25" i="2"/>
  <c r="H25" i="2"/>
  <c r="P24" i="2"/>
  <c r="O24" i="2"/>
  <c r="N24" i="2"/>
  <c r="M24" i="2"/>
  <c r="L24" i="2"/>
  <c r="K24" i="2"/>
  <c r="J24" i="2"/>
  <c r="I24" i="2"/>
  <c r="H24" i="2"/>
  <c r="P23" i="2"/>
  <c r="O23" i="2"/>
  <c r="N23" i="2"/>
  <c r="M23" i="2"/>
  <c r="L23" i="2"/>
  <c r="K23" i="2"/>
  <c r="J23" i="2"/>
  <c r="I23" i="2"/>
  <c r="H23" i="2"/>
  <c r="P22" i="2"/>
  <c r="O22" i="2"/>
  <c r="N22" i="2"/>
  <c r="M22" i="2"/>
  <c r="L22" i="2"/>
  <c r="K22" i="2"/>
  <c r="J22" i="2"/>
  <c r="I22" i="2"/>
  <c r="H22" i="2"/>
  <c r="P21" i="2"/>
  <c r="O21" i="2"/>
  <c r="N21" i="2"/>
  <c r="M21" i="2"/>
  <c r="L21" i="2"/>
  <c r="K21" i="2"/>
  <c r="J21" i="2"/>
  <c r="I21" i="2"/>
  <c r="H21" i="2"/>
  <c r="P20" i="2"/>
  <c r="O20" i="2"/>
  <c r="N20" i="2"/>
  <c r="M20" i="2"/>
  <c r="L20" i="2"/>
  <c r="K20" i="2"/>
  <c r="J20" i="2"/>
  <c r="I20" i="2"/>
  <c r="H20" i="2"/>
  <c r="P19" i="2"/>
  <c r="O19" i="2"/>
  <c r="N19" i="2"/>
  <c r="M19" i="2"/>
  <c r="L19" i="2"/>
  <c r="K19" i="2"/>
  <c r="J19" i="2"/>
  <c r="I19" i="2"/>
  <c r="H19" i="2"/>
  <c r="P18" i="2"/>
  <c r="O18" i="2"/>
  <c r="N18" i="2"/>
  <c r="M18" i="2"/>
  <c r="K18" i="2"/>
  <c r="I18" i="2"/>
  <c r="H18" i="2"/>
  <c r="P17" i="2"/>
  <c r="O17" i="2"/>
  <c r="N17" i="2"/>
  <c r="M17" i="2"/>
  <c r="L17" i="2"/>
  <c r="K17" i="2"/>
  <c r="J17" i="2"/>
  <c r="I17" i="2"/>
  <c r="H17" i="2"/>
  <c r="P16" i="2"/>
  <c r="O16" i="2"/>
  <c r="N16" i="2"/>
  <c r="L16" i="2"/>
  <c r="K16" i="2"/>
  <c r="I16" i="2"/>
  <c r="H16" i="2"/>
  <c r="P15" i="2"/>
  <c r="O15" i="2"/>
  <c r="N15" i="2"/>
  <c r="L15" i="2"/>
  <c r="K15" i="2"/>
  <c r="I15" i="2"/>
  <c r="H15" i="2"/>
  <c r="P14" i="2"/>
  <c r="O14" i="2"/>
  <c r="N14" i="2"/>
  <c r="L14" i="2"/>
  <c r="K14" i="2"/>
  <c r="I14" i="2"/>
  <c r="H14" i="2"/>
  <c r="J14" i="2" s="1"/>
  <c r="P13" i="2"/>
  <c r="N13" i="2"/>
  <c r="N38" i="2" s="1"/>
  <c r="M13" i="2"/>
  <c r="L13" i="2"/>
  <c r="K13" i="2"/>
  <c r="K38" i="2" s="1"/>
  <c r="E43" i="2" s="1"/>
  <c r="E44" i="2" s="1"/>
  <c r="I13" i="2"/>
  <c r="O13" i="2" l="1"/>
  <c r="O38" i="2" s="1"/>
  <c r="I43" i="2" s="1"/>
  <c r="I44" i="2" s="1"/>
  <c r="J13" i="2"/>
  <c r="M14" i="2"/>
  <c r="M16" i="2"/>
  <c r="L18" i="2"/>
  <c r="L38" i="2" s="1"/>
  <c r="J18" i="2"/>
  <c r="P25" i="2"/>
  <c r="P38" i="2" s="1"/>
  <c r="J25" i="2"/>
  <c r="M38" i="2" l="1"/>
  <c r="G43" i="2" s="1"/>
  <c r="G44" i="2" s="1"/>
  <c r="E46" i="2" s="1"/>
</calcChain>
</file>

<file path=xl/sharedStrings.xml><?xml version="1.0" encoding="utf-8"?>
<sst xmlns="http://schemas.openxmlformats.org/spreadsheetml/2006/main" count="49" uniqueCount="38">
  <si>
    <t>METRADO CASA UNIFAMILIAR</t>
  </si>
  <si>
    <t>OBRA:</t>
  </si>
  <si>
    <t>COMPONENTE:</t>
  </si>
  <si>
    <t>PROPIETARIO:</t>
  </si>
  <si>
    <t>LUGAR:</t>
  </si>
  <si>
    <t>PRIMERA PLANTA</t>
  </si>
  <si>
    <t>ITEM</t>
  </si>
  <si>
    <t>PARTIDA</t>
  </si>
  <si>
    <t>und.</t>
  </si>
  <si>
    <t>N° Elem.</t>
  </si>
  <si>
    <t>Long. (m)</t>
  </si>
  <si>
    <t>Ancho (m)</t>
  </si>
  <si>
    <t>Alto (m)</t>
  </si>
  <si>
    <t>Parcial</t>
  </si>
  <si>
    <t>TOTAL</t>
  </si>
  <si>
    <t>Diametro (Pulg)</t>
  </si>
  <si>
    <t>N° Varillas</t>
  </si>
  <si>
    <t>Longitud Varilla</t>
  </si>
  <si>
    <t>Long. TOTAL</t>
  </si>
  <si>
    <t>Densidad Acero</t>
  </si>
  <si>
    <t>Kg de acero</t>
  </si>
  <si>
    <t>LONGITUD PARCIAL POR DIAMETRO</t>
  </si>
  <si>
    <t>05.04.05</t>
  </si>
  <si>
    <t>VIGA</t>
  </si>
  <si>
    <t>05.04.05.03</t>
  </si>
  <si>
    <t>ACERO DE REFUERZO FY=4200 Kg/cm2  GRADO 60°, PARA VIGA</t>
  </si>
  <si>
    <t>Kg</t>
  </si>
  <si>
    <t>VIGA VP-01 25x25</t>
  </si>
  <si>
    <t>ACERO - PRINCIPAL</t>
  </si>
  <si>
    <t>ACERO + PRINCIPAL</t>
  </si>
  <si>
    <t>ACERO - DE REFUERZO</t>
  </si>
  <si>
    <t>ACERO + DE REFUERZO</t>
  </si>
  <si>
    <t xml:space="preserve">ESTRIBOS </t>
  </si>
  <si>
    <t>VP-01</t>
  </si>
  <si>
    <t>Diametro de Acero se Construccion</t>
  </si>
  <si>
    <t>Peso en Kg por metro lineal de Fo. Co.</t>
  </si>
  <si>
    <t>Longitud en m. por Diametro de Fo. Co.</t>
  </si>
  <si>
    <t>TOTAL KILOS POR DIAMETRO DE Fo. 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</si>
</sst>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0"/>
      <color rgb="FF000000"/>
      <name val="Arial"/>
      <family val="2"/>
    </font>
    <font>
      <sz val="10"/>
      <color rgb="FF000000"/>
      <name val="Arial Narrow"/>
      <family val="2"/>
    </font>
    <font>
      <b/>
      <sz val="10"/>
      <color rgb="FF000000"/>
      <name val="Arial Narrow"/>
      <family val="2"/>
    </font>
    <font>
      <b/>
      <sz val="10"/>
      <color rgb="FFFFFFFF"/>
      <name val="Arial Narrow"/>
      <family val="2"/>
    </font>
    <font>
      <b/>
      <u/>
      <sz val="12"/>
      <color rgb="FF1F4E78"/>
      <name val="Arial Narrow"/>
      <family val="2"/>
    </font>
    <font>
      <i/>
      <sz val="10"/>
      <color rgb="FF305496"/>
      <name val="Arial Narrow"/>
      <family val="2"/>
    </font>
    <font>
      <i/>
      <sz val="10"/>
      <color rgb="FF000000"/>
      <name val="Arial Narrow"/>
      <family val="2"/>
    </font>
    <font>
      <sz val="10"/>
      <color rgb="FFFFFFFF"/>
      <name val="Arial Narrow"/>
      <family val="2"/>
    </font>
    <font>
      <sz val="10"/>
      <color rgb="FF002060"/>
      <name val="Arial Narrow"/>
      <family val="2"/>
    </font>
    <font>
      <b/>
      <sz val="10"/>
      <color rgb="FF00206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8D8D8"/>
        <bgColor rgb="FFFFFFFF"/>
      </patternFill>
    </fill>
    <fill>
      <patternFill patternType="solid">
        <fgColor rgb="FF548235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FFFFFF"/>
        <bgColor rgb="FFFFFFFF"/>
      </patternFill>
    </fill>
  </fills>
  <borders count="41">
    <border>
      <left/>
      <right/>
      <top/>
      <bottom/>
      <diagonal/>
    </border>
    <border>
      <left/>
      <right/>
      <top/>
      <bottom/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hair">
        <color rgb="FF000000"/>
      </bottom>
      <diagonal/>
    </border>
    <border>
      <left style="double">
        <color rgb="FF000000"/>
      </left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 style="double">
        <color rgb="FF000000"/>
      </right>
      <top style="hair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 style="double">
        <color rgb="FF000000"/>
      </left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/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double">
        <color rgb="FF000000"/>
      </top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 style="hair">
        <color rgb="FF000000"/>
      </left>
      <right/>
      <top style="double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double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double">
        <color rgb="FF000000"/>
      </right>
      <top style="hair">
        <color rgb="FF000000"/>
      </top>
      <bottom/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/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23">
    <xf numFmtId="0" fontId="0" fillId="0" borderId="0" xfId="0" applyFont="1"/>
    <xf numFmtId="0" fontId="1" fillId="2" borderId="1" xfId="0" applyFont="1" applyFill="1" applyBorder="1"/>
    <xf numFmtId="0" fontId="1" fillId="2" borderId="1" xfId="0" applyFont="1" applyFill="1" applyBorder="1" applyAlignment="1">
      <alignment vertical="center" wrapText="1"/>
    </xf>
    <xf numFmtId="0" fontId="1" fillId="6" borderId="5" xfId="0" applyFont="1" applyFill="1" applyBorder="1"/>
    <xf numFmtId="0" fontId="1" fillId="6" borderId="30" xfId="0" applyFont="1" applyFill="1" applyBorder="1"/>
    <xf numFmtId="0" fontId="1" fillId="6" borderId="12" xfId="0" applyFont="1" applyFill="1" applyBorder="1"/>
    <xf numFmtId="0" fontId="1" fillId="6" borderId="6" xfId="0" applyFont="1" applyFill="1" applyBorder="1"/>
    <xf numFmtId="0" fontId="1" fillId="6" borderId="7" xfId="0" applyFont="1" applyFill="1" applyBorder="1"/>
    <xf numFmtId="0" fontId="2" fillId="6" borderId="6" xfId="0" applyFont="1" applyFill="1" applyBorder="1" applyAlignment="1">
      <alignment vertical="top"/>
    </xf>
    <xf numFmtId="0" fontId="5" fillId="6" borderId="31" xfId="0" applyFont="1" applyFill="1" applyBorder="1" applyAlignment="1">
      <alignment vertical="center"/>
    </xf>
    <xf numFmtId="0" fontId="2" fillId="6" borderId="6" xfId="0" applyFont="1" applyFill="1" applyBorder="1"/>
    <xf numFmtId="0" fontId="1" fillId="6" borderId="8" xfId="0" applyFont="1" applyFill="1" applyBorder="1"/>
    <xf numFmtId="0" fontId="1" fillId="6" borderId="9" xfId="0" applyFont="1" applyFill="1" applyBorder="1"/>
    <xf numFmtId="0" fontId="1" fillId="6" borderId="10" xfId="0" applyFont="1" applyFill="1" applyBorder="1"/>
    <xf numFmtId="0" fontId="1" fillId="3" borderId="11" xfId="0" applyFont="1" applyFill="1" applyBorder="1" applyAlignment="1">
      <alignment horizontal="center"/>
    </xf>
    <xf numFmtId="0" fontId="1" fillId="3" borderId="28" xfId="0" applyFont="1" applyFill="1" applyBorder="1" applyAlignment="1">
      <alignment horizontal="center"/>
    </xf>
    <xf numFmtId="0" fontId="1" fillId="3" borderId="37" xfId="0" applyFont="1" applyFill="1" applyBorder="1" applyAlignment="1">
      <alignment horizontal="center"/>
    </xf>
    <xf numFmtId="0" fontId="6" fillId="6" borderId="2" xfId="0" applyFont="1" applyFill="1" applyBorder="1" applyAlignment="1">
      <alignment horizontal="left"/>
    </xf>
    <xf numFmtId="0" fontId="2" fillId="6" borderId="2" xfId="0" applyFont="1" applyFill="1" applyBorder="1"/>
    <xf numFmtId="0" fontId="6" fillId="6" borderId="2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2" xfId="0" applyFont="1" applyFill="1" applyBorder="1"/>
    <xf numFmtId="0" fontId="1" fillId="6" borderId="2" xfId="0" applyFont="1" applyFill="1" applyBorder="1" applyAlignment="1">
      <alignment horizontal="right" vertical="center"/>
    </xf>
    <xf numFmtId="0" fontId="6" fillId="6" borderId="3" xfId="0" applyFont="1" applyFill="1" applyBorder="1" applyAlignment="1">
      <alignment horizontal="left" indent="1"/>
    </xf>
    <xf numFmtId="0" fontId="1" fillId="6" borderId="3" xfId="0" applyFont="1" applyFill="1" applyBorder="1" applyAlignment="1">
      <alignment horizontal="left" indent="1"/>
    </xf>
    <xf numFmtId="0" fontId="6" fillId="6" borderId="3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right" vertical="center"/>
    </xf>
    <xf numFmtId="0" fontId="2" fillId="6" borderId="3" xfId="0" applyFont="1" applyFill="1" applyBorder="1" applyAlignment="1">
      <alignment horizontal="right" vertical="center"/>
    </xf>
    <xf numFmtId="0" fontId="6" fillId="6" borderId="3" xfId="0" applyFont="1" applyFill="1" applyBorder="1" applyAlignment="1">
      <alignment horizontal="left" indent="2"/>
    </xf>
    <xf numFmtId="0" fontId="1" fillId="6" borderId="3" xfId="0" applyFont="1" applyFill="1" applyBorder="1" applyAlignment="1">
      <alignment horizontal="left" indent="2"/>
    </xf>
    <xf numFmtId="0" fontId="6" fillId="6" borderId="3" xfId="0" applyFont="1" applyFill="1" applyBorder="1" applyAlignment="1">
      <alignment horizontal="left" indent="3"/>
    </xf>
    <xf numFmtId="0" fontId="1" fillId="6" borderId="3" xfId="0" applyFont="1" applyFill="1" applyBorder="1" applyAlignment="1">
      <alignment horizontal="left" indent="3"/>
    </xf>
    <xf numFmtId="0" fontId="6" fillId="6" borderId="3" xfId="0" applyFont="1" applyFill="1" applyBorder="1" applyAlignment="1">
      <alignment horizontal="left"/>
    </xf>
    <xf numFmtId="0" fontId="1" fillId="6" borderId="3" xfId="0" applyFont="1" applyFill="1" applyBorder="1" applyAlignment="1">
      <alignment horizontal="left" indent="4"/>
    </xf>
    <xf numFmtId="2" fontId="1" fillId="6" borderId="3" xfId="0" applyNumberFormat="1" applyFont="1" applyFill="1" applyBorder="1" applyAlignment="1">
      <alignment horizontal="right" vertical="center"/>
    </xf>
    <xf numFmtId="0" fontId="2" fillId="6" borderId="3" xfId="0" applyFont="1" applyFill="1" applyBorder="1"/>
    <xf numFmtId="0" fontId="1" fillId="6" borderId="3" xfId="0" applyFont="1" applyFill="1" applyBorder="1"/>
    <xf numFmtId="0" fontId="6" fillId="6" borderId="4" xfId="0" applyFont="1" applyFill="1" applyBorder="1" applyAlignment="1">
      <alignment horizontal="left"/>
    </xf>
    <xf numFmtId="0" fontId="1" fillId="6" borderId="4" xfId="0" applyFont="1" applyFill="1" applyBorder="1"/>
    <xf numFmtId="0" fontId="6" fillId="6" borderId="4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2" fontId="1" fillId="6" borderId="4" xfId="0" applyNumberFormat="1" applyFont="1" applyFill="1" applyBorder="1" applyAlignment="1">
      <alignment horizontal="right" vertical="center"/>
    </xf>
    <xf numFmtId="0" fontId="1" fillId="6" borderId="4" xfId="0" applyFont="1" applyFill="1" applyBorder="1" applyAlignment="1">
      <alignment horizontal="right" vertical="center"/>
    </xf>
    <xf numFmtId="2" fontId="2" fillId="6" borderId="4" xfId="0" applyNumberFormat="1" applyFont="1" applyFill="1" applyBorder="1" applyAlignment="1">
      <alignment horizontal="right" vertical="center"/>
    </xf>
    <xf numFmtId="12" fontId="7" fillId="5" borderId="12" xfId="0" applyNumberFormat="1" applyFont="1" applyFill="1" applyBorder="1" applyAlignment="1">
      <alignment horizontal="center" vertical="center" wrapText="1"/>
    </xf>
    <xf numFmtId="12" fontId="7" fillId="5" borderId="13" xfId="0" applyNumberFormat="1" applyFont="1" applyFill="1" applyBorder="1" applyAlignment="1">
      <alignment horizontal="center" vertical="center" wrapText="1"/>
    </xf>
    <xf numFmtId="0" fontId="6" fillId="6" borderId="15" xfId="0" applyFont="1" applyFill="1" applyBorder="1" applyAlignment="1">
      <alignment horizontal="left"/>
    </xf>
    <xf numFmtId="0" fontId="2" fillId="6" borderId="16" xfId="0" applyFont="1" applyFill="1" applyBorder="1"/>
    <xf numFmtId="0" fontId="6" fillId="6" borderId="16" xfId="0" applyFont="1" applyFill="1" applyBorder="1" applyAlignment="1">
      <alignment horizontal="center"/>
    </xf>
    <xf numFmtId="0" fontId="1" fillId="6" borderId="16" xfId="0" applyFont="1" applyFill="1" applyBorder="1" applyAlignment="1">
      <alignment horizontal="center"/>
    </xf>
    <xf numFmtId="12" fontId="1" fillId="6" borderId="16" xfId="0" applyNumberFormat="1" applyFont="1" applyFill="1" applyBorder="1" applyAlignment="1">
      <alignment horizontal="center" vertical="center"/>
    </xf>
    <xf numFmtId="0" fontId="1" fillId="6" borderId="16" xfId="0" applyFont="1" applyFill="1" applyBorder="1"/>
    <xf numFmtId="0" fontId="1" fillId="6" borderId="22" xfId="0" applyFont="1" applyFill="1" applyBorder="1" applyAlignment="1">
      <alignment horizontal="right" vertical="center"/>
    </xf>
    <xf numFmtId="0" fontId="1" fillId="6" borderId="15" xfId="0" applyFont="1" applyFill="1" applyBorder="1" applyAlignment="1">
      <alignment horizontal="right" vertical="center"/>
    </xf>
    <xf numFmtId="0" fontId="1" fillId="6" borderId="16" xfId="0" applyFont="1" applyFill="1" applyBorder="1" applyAlignment="1">
      <alignment horizontal="right" vertical="center"/>
    </xf>
    <xf numFmtId="0" fontId="2" fillId="6" borderId="17" xfId="0" applyFont="1" applyFill="1" applyBorder="1"/>
    <xf numFmtId="0" fontId="6" fillId="6" borderId="18" xfId="0" applyFont="1" applyFill="1" applyBorder="1" applyAlignment="1">
      <alignment horizontal="left" indent="1"/>
    </xf>
    <xf numFmtId="0" fontId="1" fillId="6" borderId="14" xfId="0" applyFont="1" applyFill="1" applyBorder="1" applyAlignment="1">
      <alignment horizontal="left" indent="1"/>
    </xf>
    <xf numFmtId="0" fontId="6" fillId="6" borderId="14" xfId="0" applyFont="1" applyFill="1" applyBorder="1" applyAlignment="1">
      <alignment horizontal="center"/>
    </xf>
    <xf numFmtId="0" fontId="1" fillId="6" borderId="14" xfId="0" applyFont="1" applyFill="1" applyBorder="1" applyAlignment="1">
      <alignment horizontal="center"/>
    </xf>
    <xf numFmtId="12" fontId="1" fillId="6" borderId="14" xfId="0" applyNumberFormat="1" applyFont="1" applyFill="1" applyBorder="1" applyAlignment="1">
      <alignment horizontal="center" vertical="center"/>
    </xf>
    <xf numFmtId="0" fontId="1" fillId="6" borderId="14" xfId="0" applyFont="1" applyFill="1" applyBorder="1" applyAlignment="1">
      <alignment horizontal="right" vertical="center"/>
    </xf>
    <xf numFmtId="0" fontId="1" fillId="6" borderId="23" xfId="0" applyFont="1" applyFill="1" applyBorder="1" applyAlignment="1">
      <alignment horizontal="right" vertical="center"/>
    </xf>
    <xf numFmtId="0" fontId="1" fillId="6" borderId="18" xfId="0" applyFont="1" applyFill="1" applyBorder="1" applyAlignment="1">
      <alignment horizontal="right" vertical="center"/>
    </xf>
    <xf numFmtId="0" fontId="2" fillId="6" borderId="19" xfId="0" applyFont="1" applyFill="1" applyBorder="1" applyAlignment="1">
      <alignment horizontal="right" vertical="center"/>
    </xf>
    <xf numFmtId="0" fontId="6" fillId="6" borderId="18" xfId="0" applyFont="1" applyFill="1" applyBorder="1" applyAlignment="1">
      <alignment horizontal="left" indent="2"/>
    </xf>
    <xf numFmtId="0" fontId="1" fillId="6" borderId="14" xfId="0" applyFont="1" applyFill="1" applyBorder="1" applyAlignment="1">
      <alignment horizontal="left" indent="2"/>
    </xf>
    <xf numFmtId="0" fontId="6" fillId="6" borderId="18" xfId="0" applyFont="1" applyFill="1" applyBorder="1" applyAlignment="1">
      <alignment horizontal="left" indent="3"/>
    </xf>
    <xf numFmtId="0" fontId="1" fillId="6" borderId="14" xfId="0" applyFont="1" applyFill="1" applyBorder="1" applyAlignment="1">
      <alignment horizontal="left" indent="3"/>
    </xf>
    <xf numFmtId="0" fontId="1" fillId="6" borderId="19" xfId="0" applyFont="1" applyFill="1" applyBorder="1" applyAlignment="1">
      <alignment horizontal="right" vertical="center"/>
    </xf>
    <xf numFmtId="0" fontId="6" fillId="6" borderId="18" xfId="0" applyFont="1" applyFill="1" applyBorder="1" applyAlignment="1">
      <alignment horizontal="left"/>
    </xf>
    <xf numFmtId="0" fontId="1" fillId="6" borderId="14" xfId="0" applyFont="1" applyFill="1" applyBorder="1" applyAlignment="1">
      <alignment horizontal="left" indent="4"/>
    </xf>
    <xf numFmtId="2" fontId="1" fillId="6" borderId="14" xfId="0" applyNumberFormat="1" applyFont="1" applyFill="1" applyBorder="1" applyAlignment="1">
      <alignment horizontal="right" vertical="center"/>
    </xf>
    <xf numFmtId="0" fontId="2" fillId="6" borderId="14" xfId="0" applyFont="1" applyFill="1" applyBorder="1"/>
    <xf numFmtId="0" fontId="1" fillId="6" borderId="14" xfId="0" applyFont="1" applyFill="1" applyBorder="1"/>
    <xf numFmtId="0" fontId="6" fillId="6" borderId="20" xfId="0" applyFont="1" applyFill="1" applyBorder="1" applyAlignment="1">
      <alignment horizontal="left"/>
    </xf>
    <xf numFmtId="0" fontId="1" fillId="6" borderId="21" xfId="0" applyFont="1" applyFill="1" applyBorder="1"/>
    <xf numFmtId="0" fontId="6" fillId="6" borderId="21" xfId="0" applyFont="1" applyFill="1" applyBorder="1" applyAlignment="1">
      <alignment horizontal="center"/>
    </xf>
    <xf numFmtId="0" fontId="1" fillId="6" borderId="21" xfId="0" applyFont="1" applyFill="1" applyBorder="1" applyAlignment="1">
      <alignment horizontal="center"/>
    </xf>
    <xf numFmtId="12" fontId="1" fillId="6" borderId="21" xfId="0" applyNumberFormat="1" applyFont="1" applyFill="1" applyBorder="1" applyAlignment="1">
      <alignment horizontal="center" vertical="center"/>
    </xf>
    <xf numFmtId="2" fontId="1" fillId="6" borderId="21" xfId="0" applyNumberFormat="1" applyFont="1" applyFill="1" applyBorder="1" applyAlignment="1">
      <alignment horizontal="right" vertical="center"/>
    </xf>
    <xf numFmtId="2" fontId="1" fillId="6" borderId="24" xfId="0" applyNumberFormat="1" applyFont="1" applyFill="1" applyBorder="1" applyAlignment="1">
      <alignment horizontal="right" vertical="center"/>
    </xf>
    <xf numFmtId="0" fontId="1" fillId="6" borderId="24" xfId="0" applyFont="1" applyFill="1" applyBorder="1" applyAlignment="1">
      <alignment horizontal="right" vertical="center"/>
    </xf>
    <xf numFmtId="0" fontId="1" fillId="6" borderId="25" xfId="0" applyFont="1" applyFill="1" applyBorder="1" applyAlignment="1">
      <alignment horizontal="right" vertical="center"/>
    </xf>
    <xf numFmtId="0" fontId="1" fillId="6" borderId="26" xfId="0" applyFont="1" applyFill="1" applyBorder="1" applyAlignment="1">
      <alignment horizontal="right" vertical="center"/>
    </xf>
    <xf numFmtId="0" fontId="2" fillId="6" borderId="27" xfId="0" applyFont="1" applyFill="1" applyBorder="1" applyAlignment="1">
      <alignment horizontal="right" vertical="center"/>
    </xf>
    <xf numFmtId="0" fontId="6" fillId="6" borderId="31" xfId="0" applyFont="1" applyFill="1" applyBorder="1" applyAlignment="1">
      <alignment horizontal="left"/>
    </xf>
    <xf numFmtId="0" fontId="1" fillId="6" borderId="31" xfId="0" applyFont="1" applyFill="1" applyBorder="1"/>
    <xf numFmtId="0" fontId="6" fillId="6" borderId="31" xfId="0" applyFont="1" applyFill="1" applyBorder="1" applyAlignment="1">
      <alignment horizontal="center"/>
    </xf>
    <xf numFmtId="0" fontId="1" fillId="6" borderId="31" xfId="0" applyFont="1" applyFill="1" applyBorder="1" applyAlignment="1">
      <alignment horizontal="center"/>
    </xf>
    <xf numFmtId="2" fontId="1" fillId="6" borderId="31" xfId="0" applyNumberFormat="1" applyFont="1" applyFill="1" applyBorder="1" applyAlignment="1">
      <alignment horizontal="right" vertical="center"/>
    </xf>
    <xf numFmtId="0" fontId="9" fillId="6" borderId="37" xfId="0" applyFont="1" applyFill="1" applyBorder="1" applyAlignment="1">
      <alignment horizontal="right" vertical="center"/>
    </xf>
    <xf numFmtId="0" fontId="1" fillId="6" borderId="31" xfId="0" applyFont="1" applyFill="1" applyBorder="1" applyAlignment="1">
      <alignment horizontal="right" vertical="center"/>
    </xf>
    <xf numFmtId="0" fontId="2" fillId="6" borderId="31" xfId="0" applyFont="1" applyFill="1" applyBorder="1" applyAlignment="1">
      <alignment horizontal="right" vertical="center"/>
    </xf>
    <xf numFmtId="2" fontId="2" fillId="6" borderId="31" xfId="0" applyNumberFormat="1" applyFont="1" applyFill="1" applyBorder="1" applyAlignment="1">
      <alignment horizontal="right" vertical="center"/>
    </xf>
    <xf numFmtId="0" fontId="4" fillId="6" borderId="31" xfId="0" applyFont="1" applyFill="1" applyBorder="1" applyAlignment="1">
      <alignment horizontal="center"/>
    </xf>
    <xf numFmtId="0" fontId="5" fillId="6" borderId="31" xfId="0" applyFont="1" applyFill="1" applyBorder="1" applyAlignment="1">
      <alignment horizontal="left" vertical="center"/>
    </xf>
    <xf numFmtId="0" fontId="4" fillId="6" borderId="31" xfId="0" applyFont="1" applyFill="1" applyBorder="1" applyAlignment="1">
      <alignment horizontal="center"/>
    </xf>
    <xf numFmtId="0" fontId="5" fillId="6" borderId="31" xfId="0" applyFont="1" applyFill="1" applyBorder="1" applyAlignment="1">
      <alignment horizontal="left" vertical="center" wrapText="1"/>
    </xf>
    <xf numFmtId="0" fontId="5" fillId="6" borderId="31" xfId="0" applyFont="1" applyFill="1" applyBorder="1" applyAlignment="1">
      <alignment horizontal="left" vertical="center"/>
    </xf>
    <xf numFmtId="0" fontId="3" fillId="4" borderId="28" xfId="0" applyFont="1" applyFill="1" applyBorder="1" applyAlignment="1">
      <alignment horizontal="center" vertical="center"/>
    </xf>
    <xf numFmtId="0" fontId="3" fillId="4" borderId="35" xfId="0" applyFont="1" applyFill="1" applyBorder="1" applyAlignment="1">
      <alignment horizontal="center" vertical="center"/>
    </xf>
    <xf numFmtId="0" fontId="3" fillId="4" borderId="36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6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 wrapText="1"/>
    </xf>
    <xf numFmtId="0" fontId="3" fillId="5" borderId="29" xfId="0" applyFont="1" applyFill="1" applyBorder="1" applyAlignment="1">
      <alignment horizontal="center" vertical="center" wrapText="1"/>
    </xf>
    <xf numFmtId="0" fontId="7" fillId="5" borderId="30" xfId="0" applyFont="1" applyFill="1" applyBorder="1" applyAlignment="1">
      <alignment horizontal="center" vertical="center" wrapText="1"/>
    </xf>
    <xf numFmtId="0" fontId="7" fillId="5" borderId="31" xfId="0" applyFont="1" applyFill="1" applyBorder="1" applyAlignment="1">
      <alignment horizontal="center" vertical="center" wrapText="1"/>
    </xf>
    <xf numFmtId="0" fontId="7" fillId="5" borderId="13" xfId="0" applyFont="1" applyFill="1" applyBorder="1" applyAlignment="1">
      <alignment horizontal="center" vertical="center" wrapText="1"/>
    </xf>
    <xf numFmtId="0" fontId="7" fillId="5" borderId="29" xfId="0" applyFont="1" applyFill="1" applyBorder="1" applyAlignment="1">
      <alignment horizontal="center" vertical="center" wrapText="1"/>
    </xf>
    <xf numFmtId="2" fontId="3" fillId="5" borderId="37" xfId="0" applyNumberFormat="1" applyFont="1" applyFill="1" applyBorder="1" applyAlignment="1">
      <alignment horizontal="center" vertical="center"/>
    </xf>
    <xf numFmtId="0" fontId="2" fillId="6" borderId="39" xfId="0" applyFont="1" applyFill="1" applyBorder="1" applyAlignment="1">
      <alignment horizontal="left" vertical="center" indent="3"/>
    </xf>
    <xf numFmtId="12" fontId="2" fillId="6" borderId="39" xfId="0" applyNumberFormat="1" applyFont="1" applyFill="1" applyBorder="1" applyAlignment="1">
      <alignment horizontal="center" vertical="center"/>
    </xf>
    <xf numFmtId="0" fontId="8" fillId="6" borderId="40" xfId="0" applyFont="1" applyFill="1" applyBorder="1" applyAlignment="1">
      <alignment horizontal="center" vertical="center"/>
    </xf>
    <xf numFmtId="0" fontId="8" fillId="6" borderId="32" xfId="0" applyFont="1" applyFill="1" applyBorder="1" applyAlignment="1">
      <alignment horizontal="center" vertical="center"/>
    </xf>
    <xf numFmtId="0" fontId="8" fillId="6" borderId="38" xfId="0" applyFont="1" applyFill="1" applyBorder="1" applyAlignment="1">
      <alignment horizontal="center" vertical="center"/>
    </xf>
    <xf numFmtId="0" fontId="3" fillId="5" borderId="39" xfId="0" applyFont="1" applyFill="1" applyBorder="1" applyAlignment="1">
      <alignment horizontal="left" vertical="center" indent="3"/>
    </xf>
    <xf numFmtId="0" fontId="3" fillId="5" borderId="39" xfId="0" applyFont="1" applyFill="1" applyBorder="1" applyAlignment="1">
      <alignment horizontal="center" vertical="center"/>
    </xf>
    <xf numFmtId="0" fontId="1" fillId="6" borderId="33" xfId="0" applyFont="1" applyFill="1" applyBorder="1" applyAlignment="1">
      <alignment horizontal="center" vertical="center"/>
    </xf>
    <xf numFmtId="0" fontId="1" fillId="6" borderId="34" xfId="0" applyFont="1" applyFill="1" applyBorder="1" applyAlignment="1">
      <alignment horizontal="center" vertical="center"/>
    </xf>
    <xf numFmtId="0" fontId="2" fillId="6" borderId="39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95767928" count="1">
        <pm:charStyle name="Normal" fontId="1"/>
      </pm:charStyles>
      <pm:colors xmlns:pm="smNativeData" id="1695767928" count="6">
        <pm:color name="Color 24" rgb="1F4E78"/>
        <pm:color name="Color 25" rgb="305496"/>
        <pm:color name="Color 26" rgb="002060"/>
        <pm:color name="Color 27" rgb="D8D8D8"/>
        <pm:color name="Color 28" rgb="548235"/>
        <pm:color name="Color 29" rgb="4472C4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548235"/>
  </sheetPr>
  <dimension ref="A1:I46"/>
  <sheetViews>
    <sheetView zoomScale="120" workbookViewId="0">
      <selection activeCell="H12" sqref="H12"/>
    </sheetView>
  </sheetViews>
  <sheetFormatPr defaultColWidth="11.42578125" defaultRowHeight="13.5"/>
  <cols>
    <col min="1" max="1" width="15.140625" style="1" customWidth="1"/>
    <col min="2" max="2" width="60.42578125" style="1" customWidth="1"/>
    <col min="3" max="3" width="4" style="1" customWidth="1"/>
    <col min="4" max="4" width="7" style="1" customWidth="1"/>
    <col min="5" max="5" width="7.5703125" style="1" customWidth="1"/>
    <col min="6" max="6" width="8" style="1" customWidth="1"/>
    <col min="7" max="7" width="6.140625" style="1" customWidth="1"/>
    <col min="8" max="8" width="5.5703125" style="1" customWidth="1"/>
    <col min="9" max="9" width="6" style="1" customWidth="1"/>
    <col min="10" max="10" width="11.42578125" style="1" customWidth="1"/>
    <col min="11" max="16384" width="11.42578125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>
      <c r="A2" s="6"/>
      <c r="B2" s="98" t="s">
        <v>0</v>
      </c>
      <c r="C2" s="98"/>
      <c r="D2" s="98"/>
      <c r="E2" s="98"/>
      <c r="F2" s="98"/>
      <c r="G2" s="98"/>
      <c r="H2" s="98"/>
      <c r="I2" s="7"/>
    </row>
    <row r="3" spans="1:9" ht="27.75" customHeight="1">
      <c r="A3" s="8" t="s">
        <v>1</v>
      </c>
      <c r="B3" s="99"/>
      <c r="C3" s="99"/>
      <c r="D3" s="99"/>
      <c r="E3" s="99"/>
      <c r="F3" s="99"/>
      <c r="G3" s="99"/>
      <c r="H3" s="9"/>
      <c r="I3" s="7"/>
    </row>
    <row r="4" spans="1:9">
      <c r="A4" s="10" t="s">
        <v>2</v>
      </c>
      <c r="B4" s="100"/>
      <c r="C4" s="100"/>
      <c r="D4" s="100"/>
      <c r="E4" s="100"/>
      <c r="F4" s="100"/>
      <c r="G4" s="100"/>
      <c r="H4" s="100"/>
      <c r="I4" s="7"/>
    </row>
    <row r="5" spans="1:9">
      <c r="A5" s="10" t="s">
        <v>3</v>
      </c>
      <c r="B5" s="97"/>
      <c r="C5" s="97"/>
      <c r="D5" s="97"/>
      <c r="E5" s="97"/>
      <c r="F5" s="97"/>
      <c r="G5" s="97"/>
      <c r="H5" s="97"/>
      <c r="I5" s="7"/>
    </row>
    <row r="6" spans="1:9">
      <c r="A6" s="10" t="s">
        <v>4</v>
      </c>
      <c r="B6" s="97"/>
      <c r="C6" s="97"/>
      <c r="D6" s="97"/>
      <c r="E6" s="97"/>
      <c r="F6" s="97"/>
      <c r="G6" s="97"/>
      <c r="H6" s="97"/>
      <c r="I6" s="7"/>
    </row>
    <row r="7" spans="1:9">
      <c r="A7" s="11"/>
      <c r="B7" s="12"/>
      <c r="C7" s="12"/>
      <c r="D7" s="12"/>
      <c r="E7" s="12"/>
      <c r="F7" s="12"/>
      <c r="G7" s="12"/>
      <c r="H7" s="12"/>
      <c r="I7" s="13"/>
    </row>
    <row r="8" spans="1:9">
      <c r="A8" s="101" t="s">
        <v>5</v>
      </c>
      <c r="B8" s="102"/>
      <c r="C8" s="102"/>
      <c r="D8" s="102"/>
      <c r="E8" s="102"/>
      <c r="F8" s="102"/>
      <c r="G8" s="102"/>
      <c r="H8" s="102"/>
      <c r="I8" s="103"/>
    </row>
    <row r="9" spans="1:9">
      <c r="A9" s="14" t="s">
        <v>6</v>
      </c>
      <c r="B9" s="15" t="s">
        <v>7</v>
      </c>
      <c r="C9" s="16" t="s">
        <v>8</v>
      </c>
      <c r="D9" s="16" t="s">
        <v>9</v>
      </c>
      <c r="E9" s="16" t="s">
        <v>10</v>
      </c>
      <c r="F9" s="16" t="s">
        <v>11</v>
      </c>
      <c r="G9" s="16" t="s">
        <v>12</v>
      </c>
      <c r="H9" s="16" t="s">
        <v>13</v>
      </c>
      <c r="I9" s="16" t="s">
        <v>14</v>
      </c>
    </row>
    <row r="10" spans="1:9">
      <c r="A10" s="17"/>
      <c r="B10" s="18"/>
      <c r="C10" s="19"/>
      <c r="D10" s="20"/>
      <c r="E10" s="21"/>
      <c r="F10" s="21"/>
      <c r="G10" s="21"/>
      <c r="H10" s="22"/>
      <c r="I10" s="18"/>
    </row>
    <row r="11" spans="1:9">
      <c r="A11" s="23"/>
      <c r="B11" s="24"/>
      <c r="C11" s="25"/>
      <c r="D11" s="26"/>
      <c r="E11" s="27"/>
      <c r="F11" s="27"/>
      <c r="G11" s="27"/>
      <c r="H11" s="27"/>
      <c r="I11" s="28"/>
    </row>
    <row r="12" spans="1:9">
      <c r="A12" s="29"/>
      <c r="B12" s="30"/>
      <c r="C12" s="25"/>
      <c r="D12" s="26"/>
      <c r="E12" s="27"/>
      <c r="F12" s="27"/>
      <c r="G12" s="27"/>
      <c r="H12" s="27"/>
      <c r="I12" s="28"/>
    </row>
    <row r="13" spans="1:9">
      <c r="A13" s="31"/>
      <c r="B13" s="32"/>
      <c r="C13" s="25"/>
      <c r="D13" s="26"/>
      <c r="E13" s="27"/>
      <c r="F13" s="27"/>
      <c r="G13" s="27"/>
      <c r="H13" s="27"/>
      <c r="I13" s="28"/>
    </row>
    <row r="14" spans="1:9">
      <c r="A14" s="33"/>
      <c r="B14" s="34"/>
      <c r="C14" s="25"/>
      <c r="D14" s="26"/>
      <c r="E14" s="35"/>
      <c r="F14" s="35"/>
      <c r="G14" s="27"/>
      <c r="H14" s="27"/>
      <c r="I14" s="28"/>
    </row>
    <row r="15" spans="1:9">
      <c r="A15" s="33"/>
      <c r="B15" s="34"/>
      <c r="C15" s="25"/>
      <c r="D15" s="26"/>
      <c r="E15" s="35"/>
      <c r="F15" s="35"/>
      <c r="G15" s="27"/>
      <c r="H15" s="27"/>
      <c r="I15" s="28"/>
    </row>
    <row r="16" spans="1:9">
      <c r="A16" s="29"/>
      <c r="B16" s="30"/>
      <c r="C16" s="25"/>
      <c r="D16" s="26"/>
      <c r="E16" s="35"/>
      <c r="F16" s="35"/>
      <c r="G16" s="27"/>
      <c r="H16" s="27"/>
      <c r="I16" s="28"/>
    </row>
    <row r="17" spans="1:9">
      <c r="A17" s="31"/>
      <c r="B17" s="32"/>
      <c r="C17" s="25"/>
      <c r="D17" s="26"/>
      <c r="E17" s="35"/>
      <c r="F17" s="35"/>
      <c r="G17" s="27"/>
      <c r="H17" s="27"/>
      <c r="I17" s="28"/>
    </row>
    <row r="18" spans="1:9">
      <c r="A18" s="33"/>
      <c r="B18" s="34"/>
      <c r="C18" s="25"/>
      <c r="D18" s="26"/>
      <c r="E18" s="35"/>
      <c r="F18" s="35"/>
      <c r="G18" s="27"/>
      <c r="H18" s="27"/>
      <c r="I18" s="28"/>
    </row>
    <row r="19" spans="1:9">
      <c r="A19" s="33"/>
      <c r="B19" s="36"/>
      <c r="C19" s="25"/>
      <c r="D19" s="26"/>
      <c r="E19" s="35"/>
      <c r="F19" s="35"/>
      <c r="G19" s="27"/>
      <c r="H19" s="27"/>
      <c r="I19" s="28"/>
    </row>
    <row r="20" spans="1:9">
      <c r="A20" s="23"/>
      <c r="B20" s="24"/>
      <c r="C20" s="25"/>
      <c r="D20" s="26"/>
      <c r="E20" s="35"/>
      <c r="F20" s="35"/>
      <c r="G20" s="27"/>
      <c r="H20" s="27"/>
      <c r="I20" s="28"/>
    </row>
    <row r="21" spans="1:9">
      <c r="A21" s="29"/>
      <c r="B21" s="30"/>
      <c r="C21" s="25"/>
      <c r="D21" s="26"/>
      <c r="E21" s="35"/>
      <c r="F21" s="35"/>
      <c r="G21" s="27"/>
      <c r="H21" s="27"/>
      <c r="I21" s="28"/>
    </row>
    <row r="22" spans="1:9">
      <c r="A22" s="33"/>
      <c r="B22" s="32"/>
      <c r="C22" s="25"/>
      <c r="D22" s="26"/>
      <c r="E22" s="35"/>
      <c r="F22" s="35"/>
      <c r="G22" s="27"/>
      <c r="H22" s="27"/>
      <c r="I22" s="28"/>
    </row>
    <row r="23" spans="1:9">
      <c r="A23" s="33"/>
      <c r="B23" s="32"/>
      <c r="C23" s="25"/>
      <c r="D23" s="26"/>
      <c r="E23" s="35"/>
      <c r="F23" s="35"/>
      <c r="G23" s="27"/>
      <c r="H23" s="27"/>
      <c r="I23" s="28"/>
    </row>
    <row r="24" spans="1:9">
      <c r="A24" s="33"/>
      <c r="B24" s="32"/>
      <c r="C24" s="25"/>
      <c r="D24" s="26"/>
      <c r="E24" s="35"/>
      <c r="F24" s="35"/>
      <c r="G24" s="27"/>
      <c r="H24" s="27"/>
      <c r="I24" s="28"/>
    </row>
    <row r="25" spans="1:9">
      <c r="A25" s="33"/>
      <c r="B25" s="32"/>
      <c r="C25" s="25"/>
      <c r="D25" s="26"/>
      <c r="E25" s="35"/>
      <c r="F25" s="35"/>
      <c r="G25" s="27"/>
      <c r="H25" s="27"/>
      <c r="I25" s="28"/>
    </row>
    <row r="26" spans="1:9">
      <c r="A26" s="33"/>
      <c r="B26" s="32"/>
      <c r="C26" s="25"/>
      <c r="D26" s="26"/>
      <c r="E26" s="35"/>
      <c r="F26" s="35"/>
      <c r="G26" s="27"/>
      <c r="H26" s="27"/>
      <c r="I26" s="28"/>
    </row>
    <row r="27" spans="1:9">
      <c r="A27" s="33"/>
      <c r="B27" s="37"/>
      <c r="C27" s="25"/>
      <c r="D27" s="26"/>
      <c r="E27" s="35"/>
      <c r="F27" s="35"/>
      <c r="G27" s="27"/>
      <c r="H27" s="27"/>
      <c r="I27" s="28"/>
    </row>
    <row r="28" spans="1:9">
      <c r="A28" s="33"/>
      <c r="B28" s="37"/>
      <c r="C28" s="25"/>
      <c r="D28" s="26"/>
      <c r="E28" s="35"/>
      <c r="F28" s="35"/>
      <c r="G28" s="27"/>
      <c r="H28" s="27"/>
      <c r="I28" s="28"/>
    </row>
    <row r="29" spans="1:9">
      <c r="A29" s="33"/>
      <c r="B29" s="37"/>
      <c r="C29" s="25"/>
      <c r="D29" s="26"/>
      <c r="E29" s="35"/>
      <c r="F29" s="35"/>
      <c r="G29" s="27"/>
      <c r="H29" s="27"/>
      <c r="I29" s="28"/>
    </row>
    <row r="30" spans="1:9">
      <c r="A30" s="33"/>
      <c r="B30" s="37"/>
      <c r="C30" s="25"/>
      <c r="D30" s="26"/>
      <c r="E30" s="35"/>
      <c r="F30" s="35"/>
      <c r="G30" s="27"/>
      <c r="H30" s="27"/>
      <c r="I30" s="28"/>
    </row>
    <row r="31" spans="1:9">
      <c r="A31" s="33"/>
      <c r="B31" s="37"/>
      <c r="C31" s="25"/>
      <c r="D31" s="26"/>
      <c r="E31" s="35"/>
      <c r="F31" s="35"/>
      <c r="G31" s="27"/>
      <c r="H31" s="27"/>
      <c r="I31" s="28"/>
    </row>
    <row r="32" spans="1:9">
      <c r="A32" s="33"/>
      <c r="B32" s="37"/>
      <c r="C32" s="25"/>
      <c r="D32" s="26"/>
      <c r="E32" s="35"/>
      <c r="F32" s="35"/>
      <c r="G32" s="27"/>
      <c r="H32" s="27"/>
      <c r="I32" s="28"/>
    </row>
    <row r="33" spans="1:9">
      <c r="A33" s="33"/>
      <c r="B33" s="37"/>
      <c r="C33" s="25"/>
      <c r="D33" s="26"/>
      <c r="E33" s="35"/>
      <c r="F33" s="35"/>
      <c r="G33" s="27"/>
      <c r="H33" s="27"/>
      <c r="I33" s="28"/>
    </row>
    <row r="34" spans="1:9">
      <c r="A34" s="33"/>
      <c r="B34" s="37"/>
      <c r="C34" s="25"/>
      <c r="D34" s="26"/>
      <c r="E34" s="35"/>
      <c r="F34" s="35"/>
      <c r="G34" s="27"/>
      <c r="H34" s="27"/>
      <c r="I34" s="28"/>
    </row>
    <row r="35" spans="1:9">
      <c r="A35" s="33"/>
      <c r="B35" s="37"/>
      <c r="C35" s="25"/>
      <c r="D35" s="26"/>
      <c r="E35" s="35"/>
      <c r="F35" s="35"/>
      <c r="G35" s="27"/>
      <c r="H35" s="27"/>
      <c r="I35" s="28"/>
    </row>
    <row r="36" spans="1:9">
      <c r="A36" s="33"/>
      <c r="B36" s="37"/>
      <c r="C36" s="25"/>
      <c r="D36" s="26"/>
      <c r="E36" s="35"/>
      <c r="F36" s="35"/>
      <c r="G36" s="27"/>
      <c r="H36" s="27"/>
      <c r="I36" s="28"/>
    </row>
    <row r="37" spans="1:9">
      <c r="A37" s="33"/>
      <c r="B37" s="37"/>
      <c r="C37" s="25"/>
      <c r="D37" s="26"/>
      <c r="E37" s="35"/>
      <c r="F37" s="35"/>
      <c r="G37" s="27"/>
      <c r="H37" s="27"/>
      <c r="I37" s="28"/>
    </row>
    <row r="38" spans="1:9">
      <c r="A38" s="33"/>
      <c r="B38" s="37"/>
      <c r="C38" s="25"/>
      <c r="D38" s="26"/>
      <c r="E38" s="35"/>
      <c r="F38" s="35"/>
      <c r="G38" s="27"/>
      <c r="H38" s="27"/>
      <c r="I38" s="28"/>
    </row>
    <row r="39" spans="1:9">
      <c r="A39" s="33"/>
      <c r="B39" s="37"/>
      <c r="C39" s="25"/>
      <c r="D39" s="26"/>
      <c r="E39" s="35"/>
      <c r="F39" s="35"/>
      <c r="G39" s="27"/>
      <c r="H39" s="27"/>
      <c r="I39" s="28"/>
    </row>
    <row r="40" spans="1:9">
      <c r="A40" s="33"/>
      <c r="B40" s="37"/>
      <c r="C40" s="25"/>
      <c r="D40" s="26"/>
      <c r="E40" s="35"/>
      <c r="F40" s="35"/>
      <c r="G40" s="27"/>
      <c r="H40" s="27"/>
      <c r="I40" s="28"/>
    </row>
    <row r="41" spans="1:9">
      <c r="A41" s="33"/>
      <c r="B41" s="37"/>
      <c r="C41" s="25"/>
      <c r="D41" s="26"/>
      <c r="E41" s="35"/>
      <c r="F41" s="35"/>
      <c r="G41" s="27"/>
      <c r="H41" s="27"/>
      <c r="I41" s="28"/>
    </row>
    <row r="42" spans="1:9">
      <c r="A42" s="33"/>
      <c r="B42" s="37"/>
      <c r="C42" s="25"/>
      <c r="D42" s="26"/>
      <c r="E42" s="35"/>
      <c r="F42" s="35"/>
      <c r="G42" s="27"/>
      <c r="H42" s="27"/>
      <c r="I42" s="28"/>
    </row>
    <row r="43" spans="1:9">
      <c r="A43" s="33"/>
      <c r="B43" s="37"/>
      <c r="C43" s="25"/>
      <c r="D43" s="26"/>
      <c r="E43" s="35"/>
      <c r="F43" s="35"/>
      <c r="G43" s="27"/>
      <c r="H43" s="27"/>
      <c r="I43" s="28"/>
    </row>
    <row r="44" spans="1:9">
      <c r="A44" s="33"/>
      <c r="B44" s="37"/>
      <c r="C44" s="25"/>
      <c r="D44" s="26"/>
      <c r="E44" s="35"/>
      <c r="F44" s="35"/>
      <c r="G44" s="27"/>
      <c r="H44" s="27"/>
      <c r="I44" s="28"/>
    </row>
    <row r="45" spans="1:9">
      <c r="A45" s="33"/>
      <c r="B45" s="37"/>
      <c r="C45" s="25"/>
      <c r="D45" s="26"/>
      <c r="E45" s="35"/>
      <c r="F45" s="35"/>
      <c r="G45" s="27"/>
      <c r="H45" s="27"/>
      <c r="I45" s="28"/>
    </row>
    <row r="46" spans="1:9">
      <c r="A46" s="38"/>
      <c r="B46" s="39"/>
      <c r="C46" s="40"/>
      <c r="D46" s="41"/>
      <c r="E46" s="42"/>
      <c r="F46" s="42"/>
      <c r="G46" s="43"/>
      <c r="H46" s="43"/>
      <c r="I46" s="44"/>
    </row>
  </sheetData>
  <mergeCells count="4">
    <mergeCell ref="B2:H2"/>
    <mergeCell ref="B3:G3"/>
    <mergeCell ref="B4:H4"/>
    <mergeCell ref="A8:I8"/>
  </mergeCells>
  <pageMargins left="0" right="0" top="0.39374999999999999" bottom="0.157639" header="0.315278" footer="0.315278"/>
  <pageSetup paperSize="9" scale="86" fitToWidth="0"/>
  <extLst>
    <ext uri="smNativeData">
      <pm:sheetPrefs xmlns:pm="smNativeData" day="1695767928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4472C4"/>
  </sheetPr>
  <dimension ref="A1:P46"/>
  <sheetViews>
    <sheetView tabSelected="1" topLeftCell="A24" zoomScale="110" workbookViewId="0">
      <selection activeCell="I15" sqref="I15"/>
    </sheetView>
  </sheetViews>
  <sheetFormatPr defaultColWidth="11.42578125" defaultRowHeight="13.5"/>
  <cols>
    <col min="1" max="1" width="16.5703125" style="1" customWidth="1"/>
    <col min="2" max="2" width="60.42578125" style="1" customWidth="1"/>
    <col min="3" max="3" width="4" style="1" customWidth="1"/>
    <col min="4" max="6" width="7" style="1" customWidth="1"/>
    <col min="7" max="7" width="7.5703125" style="1" customWidth="1"/>
    <col min="8" max="8" width="8" style="1" customWidth="1"/>
    <col min="9" max="9" width="7.7109375" style="1" customWidth="1"/>
    <col min="10" max="10" width="6.42578125" style="1" customWidth="1"/>
    <col min="11" max="15" width="5.5703125" style="1" customWidth="1"/>
    <col min="16" max="16" width="6" style="1" customWidth="1"/>
    <col min="17" max="17" width="11.42578125" style="1" customWidth="1"/>
    <col min="18" max="16384" width="11.42578125" style="1"/>
  </cols>
  <sheetData>
    <row r="1" spans="1:16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5"/>
    </row>
    <row r="2" spans="1:16">
      <c r="A2" s="6"/>
      <c r="B2" s="98" t="s">
        <v>0</v>
      </c>
      <c r="C2" s="98"/>
      <c r="D2" s="98"/>
      <c r="E2" s="98"/>
      <c r="F2" s="98"/>
      <c r="G2" s="98"/>
      <c r="H2" s="98"/>
      <c r="I2" s="98"/>
      <c r="J2" s="98"/>
      <c r="K2" s="96"/>
      <c r="L2" s="96"/>
      <c r="M2" s="96"/>
      <c r="N2" s="96"/>
      <c r="O2" s="96"/>
      <c r="P2" s="7"/>
    </row>
    <row r="3" spans="1:16" ht="27.75" customHeight="1">
      <c r="A3" s="8" t="s">
        <v>1</v>
      </c>
      <c r="B3" s="99"/>
      <c r="C3" s="99"/>
      <c r="D3" s="99"/>
      <c r="E3" s="99"/>
      <c r="F3" s="99"/>
      <c r="G3" s="99"/>
      <c r="H3" s="99"/>
      <c r="I3" s="99"/>
      <c r="J3" s="9"/>
      <c r="K3" s="9"/>
      <c r="L3" s="9"/>
      <c r="M3" s="9"/>
      <c r="N3" s="9"/>
      <c r="O3" s="9"/>
      <c r="P3" s="7"/>
    </row>
    <row r="4" spans="1:16">
      <c r="A4" s="10" t="s">
        <v>2</v>
      </c>
      <c r="B4" s="100"/>
      <c r="C4" s="100"/>
      <c r="D4" s="100"/>
      <c r="E4" s="100"/>
      <c r="F4" s="100"/>
      <c r="G4" s="100"/>
      <c r="H4" s="100"/>
      <c r="I4" s="100"/>
      <c r="J4" s="100"/>
      <c r="K4" s="97"/>
      <c r="L4" s="97"/>
      <c r="M4" s="97"/>
      <c r="N4" s="97"/>
      <c r="O4" s="97"/>
      <c r="P4" s="7"/>
    </row>
    <row r="5" spans="1:16">
      <c r="A5" s="10" t="s">
        <v>3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7"/>
    </row>
    <row r="6" spans="1:16">
      <c r="A6" s="10" t="s">
        <v>4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7"/>
    </row>
    <row r="7" spans="1:16" ht="12.75" customHeight="1">
      <c r="A7" s="11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3"/>
    </row>
    <row r="8" spans="1:16" ht="12.75" customHeight="1">
      <c r="A8" s="106" t="s">
        <v>6</v>
      </c>
      <c r="B8" s="106" t="s">
        <v>7</v>
      </c>
      <c r="C8" s="108" t="s">
        <v>8</v>
      </c>
      <c r="D8" s="110" t="s">
        <v>9</v>
      </c>
      <c r="E8" s="108" t="s">
        <v>15</v>
      </c>
      <c r="F8" s="110" t="s">
        <v>16</v>
      </c>
      <c r="G8" s="108" t="s">
        <v>17</v>
      </c>
      <c r="H8" s="110" t="s">
        <v>18</v>
      </c>
      <c r="I8" s="108" t="s">
        <v>19</v>
      </c>
      <c r="J8" s="110" t="s">
        <v>20</v>
      </c>
      <c r="K8" s="104" t="s">
        <v>21</v>
      </c>
      <c r="L8" s="104"/>
      <c r="M8" s="104"/>
      <c r="N8" s="104"/>
      <c r="O8" s="104"/>
      <c r="P8" s="105"/>
    </row>
    <row r="9" spans="1:16" s="2" customFormat="1">
      <c r="A9" s="107"/>
      <c r="B9" s="107"/>
      <c r="C9" s="109"/>
      <c r="D9" s="111"/>
      <c r="E9" s="109"/>
      <c r="F9" s="111"/>
      <c r="G9" s="109"/>
      <c r="H9" s="111"/>
      <c r="I9" s="109"/>
      <c r="J9" s="111"/>
      <c r="K9" s="45">
        <v>0.25</v>
      </c>
      <c r="L9" s="46">
        <v>0.375</v>
      </c>
      <c r="M9" s="46">
        <v>0.5</v>
      </c>
      <c r="N9" s="46">
        <v>0.625</v>
      </c>
      <c r="O9" s="46">
        <v>0.75</v>
      </c>
      <c r="P9" s="46">
        <v>1</v>
      </c>
    </row>
    <row r="10" spans="1:16">
      <c r="A10" s="47" t="s">
        <v>22</v>
      </c>
      <c r="B10" s="48" t="s">
        <v>23</v>
      </c>
      <c r="C10" s="49"/>
      <c r="D10" s="50"/>
      <c r="E10" s="51"/>
      <c r="F10" s="50"/>
      <c r="G10" s="52"/>
      <c r="H10" s="52"/>
      <c r="I10" s="52"/>
      <c r="J10" s="53"/>
      <c r="K10" s="54"/>
      <c r="L10" s="55"/>
      <c r="M10" s="55"/>
      <c r="N10" s="55"/>
      <c r="O10" s="55"/>
      <c r="P10" s="56"/>
    </row>
    <row r="11" spans="1:16">
      <c r="A11" s="57" t="s">
        <v>24</v>
      </c>
      <c r="B11" s="58" t="s">
        <v>25</v>
      </c>
      <c r="C11" s="59" t="s">
        <v>26</v>
      </c>
      <c r="D11" s="60"/>
      <c r="E11" s="61"/>
      <c r="F11" s="60"/>
      <c r="G11" s="62"/>
      <c r="H11" s="62"/>
      <c r="I11" s="62"/>
      <c r="J11" s="63"/>
      <c r="K11" s="64"/>
      <c r="L11" s="62"/>
      <c r="M11" s="62"/>
      <c r="N11" s="62"/>
      <c r="O11" s="62"/>
      <c r="P11" s="65"/>
    </row>
    <row r="12" spans="1:16">
      <c r="A12" s="66"/>
      <c r="B12" s="67" t="s">
        <v>27</v>
      </c>
      <c r="C12" s="59"/>
      <c r="D12" s="60"/>
      <c r="E12" s="61"/>
      <c r="F12" s="60"/>
      <c r="G12" s="62"/>
      <c r="H12" s="62"/>
      <c r="I12" s="62"/>
      <c r="J12" s="63"/>
      <c r="K12" s="64"/>
      <c r="L12" s="62"/>
      <c r="M12" s="62"/>
      <c r="N12" s="62"/>
      <c r="O12" s="62"/>
      <c r="P12" s="65"/>
    </row>
    <row r="13" spans="1:16">
      <c r="A13" s="68"/>
      <c r="B13" s="69" t="s">
        <v>28</v>
      </c>
      <c r="C13" s="59"/>
      <c r="D13" s="60">
        <v>3</v>
      </c>
      <c r="E13" s="61">
        <v>0.75</v>
      </c>
      <c r="F13" s="60">
        <v>2</v>
      </c>
      <c r="G13" s="62">
        <v>4.12</v>
      </c>
      <c r="H13" s="62">
        <f>IF(D13="","",D13*F13*G13)</f>
        <v>24.72</v>
      </c>
      <c r="I13" s="62">
        <f>IF(D13="","",IF(E13=$E$41,$E$42,IF(E13=$G$41,$G$42,IF(E13=$I$41,$I$42,IF(E13=$K$41,$K$42,IF(E13=$M$41,$M$42,IF(E13=$O$41,$O$42)))))))</f>
        <v>2.2599999999999998</v>
      </c>
      <c r="J13" s="63">
        <f>IF(D13="","",H13*I13)</f>
        <v>55.86719999999999</v>
      </c>
      <c r="K13" s="64" t="str">
        <f>IF($E13=K$9,$H13,"")</f>
        <v/>
      </c>
      <c r="L13" s="62" t="str">
        <f>IF($E13=L$9,$H13,"")</f>
        <v/>
      </c>
      <c r="M13" s="62" t="str">
        <f>IF($E13=M$9,$H13,"")</f>
        <v/>
      </c>
      <c r="N13" s="62" t="str">
        <f>IF($E13=N$9,$H13,"")</f>
        <v/>
      </c>
      <c r="O13" s="62">
        <f>IF($E13=O$9,$H13,"")</f>
        <v>24.72</v>
      </c>
      <c r="P13" s="70" t="str">
        <f>IF($E13=P$9,$H13,"")</f>
        <v/>
      </c>
    </row>
    <row r="14" spans="1:16">
      <c r="A14" s="71"/>
      <c r="B14" s="72" t="s">
        <v>29</v>
      </c>
      <c r="C14" s="59"/>
      <c r="D14" s="60">
        <v>2</v>
      </c>
      <c r="E14" s="61">
        <v>0.5</v>
      </c>
      <c r="F14" s="60">
        <v>2</v>
      </c>
      <c r="G14" s="73">
        <v>3.82</v>
      </c>
      <c r="H14" s="62">
        <f>IF(D14="","",D14*F14*G14)</f>
        <v>15.28</v>
      </c>
      <c r="I14" s="62">
        <f>IF(D14="","",IF(E14=$E$41,$E$42,IF(E14=$G$41,$G$42,IF(E14=$I$41,$I$42,IF(E14=$K$41,$K$42,IF(E14=$M$41,$M$42,IF(E14=$O$41,$O$42)))))))</f>
        <v>1.02</v>
      </c>
      <c r="J14" s="63">
        <f>IF(D14="","",H14*I14)</f>
        <v>15.585599999999999</v>
      </c>
      <c r="K14" s="64" t="str">
        <f>IF($E14=K$9,$H14,"")</f>
        <v/>
      </c>
      <c r="L14" s="62" t="str">
        <f>IF($E14=L$9,$H14,"")</f>
        <v/>
      </c>
      <c r="M14" s="62">
        <f>IF($E14=M$9,$H14,"")</f>
        <v>15.28</v>
      </c>
      <c r="N14" s="62" t="str">
        <f>IF($E14=N$9,$H14,"")</f>
        <v/>
      </c>
      <c r="O14" s="62" t="str">
        <f>IF($E14=O$9,$H14,"")</f>
        <v/>
      </c>
      <c r="P14" s="70" t="str">
        <f>IF($E14=P$9,$H14,"")</f>
        <v/>
      </c>
    </row>
    <row r="15" spans="1:16">
      <c r="A15" s="71"/>
      <c r="B15" s="72" t="s">
        <v>30</v>
      </c>
      <c r="C15" s="59"/>
      <c r="D15" s="60">
        <v>5</v>
      </c>
      <c r="E15" s="61">
        <v>0.5</v>
      </c>
      <c r="F15" s="60">
        <v>4</v>
      </c>
      <c r="G15" s="73">
        <v>1.4</v>
      </c>
      <c r="H15" s="62">
        <f>IF(D15="","",D15*F15*G15)</f>
        <v>28</v>
      </c>
      <c r="I15" s="62">
        <f>IF(D15="","",IF(E15=$E$41,$E$42,IF(E15=$G$41,$G$42,IF(E15=$I$41,$I$42,IF(E15=$K$41,$K$42,IF(E15=$M$41,$M$42,IF(E15=$O$41,$O$42)))))))</f>
        <v>1.02</v>
      </c>
      <c r="J15" s="63">
        <f>IF(D15="","",H15*I15)</f>
        <v>28.560000000000002</v>
      </c>
      <c r="K15" s="64" t="str">
        <f>IF($E15=K$9,$H15,"")</f>
        <v/>
      </c>
      <c r="L15" s="62" t="str">
        <f>IF($E15=L$9,$H15,"")</f>
        <v/>
      </c>
      <c r="M15" s="62">
        <f>IF($E15=M$9,$H15,"")</f>
        <v>28</v>
      </c>
      <c r="N15" s="62" t="str">
        <f>IF($E15=N$9,$H15,"")</f>
        <v/>
      </c>
      <c r="O15" s="62" t="str">
        <f>IF($E15=O$9,$H15,"")</f>
        <v/>
      </c>
      <c r="P15" s="70" t="str">
        <f>IF($E15=P$9,$H15,"")</f>
        <v/>
      </c>
    </row>
    <row r="16" spans="1:16">
      <c r="A16" s="66"/>
      <c r="B16" s="67" t="s">
        <v>31</v>
      </c>
      <c r="C16" s="59"/>
      <c r="D16" s="60">
        <v>2</v>
      </c>
      <c r="E16" s="61">
        <v>0.5</v>
      </c>
      <c r="F16" s="60">
        <v>1</v>
      </c>
      <c r="G16" s="73">
        <v>2.12</v>
      </c>
      <c r="H16" s="62">
        <f>IF(D16="","",D16*F16*G16)</f>
        <v>4.24</v>
      </c>
      <c r="I16" s="62">
        <f>IF(D16="","",IF(E16=$E$41,$E$42,IF(E16=$G$41,$G$42,IF(E16=$I$41,$I$42,IF(E16=$K$41,$K$42,IF(E16=$M$41,$M$42,IF(E16=$O$41,$O$42)))))))</f>
        <v>1.02</v>
      </c>
      <c r="J16" s="63">
        <f>IF(D16="","",H16*I16)</f>
        <v>4.3248000000000006</v>
      </c>
      <c r="K16" s="64" t="str">
        <f>IF($E16=K$9,$H16,"")</f>
        <v/>
      </c>
      <c r="L16" s="62" t="str">
        <f>IF($E16=L$9,$H16,"")</f>
        <v/>
      </c>
      <c r="M16" s="62">
        <f>IF($E16=M$9,$H16,"")</f>
        <v>4.24</v>
      </c>
      <c r="N16" s="62" t="str">
        <f>IF($E16=N$9,$H16,"")</f>
        <v/>
      </c>
      <c r="O16" s="62" t="str">
        <f>IF($E16=O$9,$H16,"")</f>
        <v/>
      </c>
      <c r="P16" s="70" t="str">
        <f>IF($E16=P$9,$H16,"")</f>
        <v/>
      </c>
    </row>
    <row r="17" spans="1:16">
      <c r="A17" s="68"/>
      <c r="B17" s="69" t="s">
        <v>32</v>
      </c>
      <c r="C17" s="59"/>
      <c r="D17" s="60"/>
      <c r="E17" s="61"/>
      <c r="F17" s="60"/>
      <c r="G17" s="73"/>
      <c r="H17" s="62" t="str">
        <f>IF(D17="","",D17*F17*G17)</f>
        <v/>
      </c>
      <c r="I17" s="62" t="str">
        <f>IF(D17="","",IF(E17=$E$41,$E$42,IF(E17=$G$41,$G$42,IF(E17=$I$41,$I$42,IF(E17=$K$41,$K$42,IF(E17=$M$41,$M$42,IF(E17=$O$41,$O$42)))))))</f>
        <v/>
      </c>
      <c r="J17" s="63" t="str">
        <f>IF(D17="","",H17*I17)</f>
        <v/>
      </c>
      <c r="K17" s="64" t="str">
        <f>IF($E17=K$9,$H17,"")</f>
        <v/>
      </c>
      <c r="L17" s="62" t="str">
        <f>IF($E17=L$9,$H17,"")</f>
        <v/>
      </c>
      <c r="M17" s="62" t="str">
        <f>IF($E17=M$9,$H17,"")</f>
        <v/>
      </c>
      <c r="N17" s="62" t="str">
        <f>IF($E17=N$9,$H17,"")</f>
        <v/>
      </c>
      <c r="O17" s="62" t="str">
        <f>IF($E17=O$9,$H17,"")</f>
        <v/>
      </c>
      <c r="P17" s="70" t="str">
        <f>IF($E17=P$9,$H17,"")</f>
        <v/>
      </c>
    </row>
    <row r="18" spans="1:16">
      <c r="A18" s="71"/>
      <c r="B18" s="72" t="s">
        <v>33</v>
      </c>
      <c r="C18" s="59"/>
      <c r="D18" s="60">
        <v>2</v>
      </c>
      <c r="E18" s="61">
        <v>0.375</v>
      </c>
      <c r="F18" s="60">
        <v>21</v>
      </c>
      <c r="G18" s="73">
        <v>0.8</v>
      </c>
      <c r="H18" s="62">
        <f>IF(D18="","",D18*F18*G18)</f>
        <v>33.6</v>
      </c>
      <c r="I18" s="62">
        <f>IF(D18="","",IF(E18=$E$41,$E$42,IF(E18=$G$41,$G$42,IF(E18=$I$41,$I$42,IF(E18=$K$41,$K$42,IF(E18=$M$41,$M$42,IF(E18=$O$41,$O$42)))))))</f>
        <v>0.57999999999999996</v>
      </c>
      <c r="J18" s="63">
        <f>IF(D18="","",H18*I18)</f>
        <v>19.488</v>
      </c>
      <c r="K18" s="64" t="str">
        <f>IF($E18=K$9,$H18,"")</f>
        <v/>
      </c>
      <c r="L18" s="62">
        <f>IF($E18=L$9,$H18,"")</f>
        <v>33.6</v>
      </c>
      <c r="M18" s="62" t="str">
        <f>IF($E18=M$9,$H18,"")</f>
        <v/>
      </c>
      <c r="N18" s="62" t="str">
        <f>IF($E18=N$9,$H18,"")</f>
        <v/>
      </c>
      <c r="O18" s="62" t="str">
        <f>IF($E18=O$9,$H18,"")</f>
        <v/>
      </c>
      <c r="P18" s="70" t="str">
        <f>IF($E18=P$9,$H18,"")</f>
        <v/>
      </c>
    </row>
    <row r="19" spans="1:16">
      <c r="A19" s="71"/>
      <c r="B19" s="74"/>
      <c r="C19" s="59"/>
      <c r="D19" s="60"/>
      <c r="E19" s="61"/>
      <c r="F19" s="60"/>
      <c r="G19" s="73"/>
      <c r="H19" s="62" t="str">
        <f>IF(D19="","",D19*F19*G19)</f>
        <v/>
      </c>
      <c r="I19" s="62" t="str">
        <f>IF(D19="","",IF(E19=$E$41,$E$42,IF(E19=$G$41,$G$42,IF(E19=$I$41,$I$42,IF(E19=$K$41,$K$42,IF(E19=$M$41,$M$42,IF(E19=$O$41,$O$42)))))))</f>
        <v/>
      </c>
      <c r="J19" s="63" t="str">
        <f>IF(D19="","",H19*I19)</f>
        <v/>
      </c>
      <c r="K19" s="64" t="str">
        <f>IF($E19=K$9,$H19,"")</f>
        <v/>
      </c>
      <c r="L19" s="62" t="str">
        <f>IF($E19=L$9,$H19,"")</f>
        <v/>
      </c>
      <c r="M19" s="62" t="str">
        <f>IF($E19=M$9,$H19,"")</f>
        <v/>
      </c>
      <c r="N19" s="62" t="str">
        <f>IF($E19=N$9,$H19,"")</f>
        <v/>
      </c>
      <c r="O19" s="62" t="str">
        <f>IF($E19=O$9,$H19,"")</f>
        <v/>
      </c>
      <c r="P19" s="70" t="str">
        <f>IF($E19=P$9,$H19,"")</f>
        <v/>
      </c>
    </row>
    <row r="20" spans="1:16">
      <c r="A20" s="57"/>
      <c r="B20" s="58"/>
      <c r="C20" s="59"/>
      <c r="D20" s="60"/>
      <c r="E20" s="61"/>
      <c r="F20" s="60"/>
      <c r="G20" s="73"/>
      <c r="H20" s="62" t="str">
        <f>IF(D20="","",D20*F20*G20)</f>
        <v/>
      </c>
      <c r="I20" s="62" t="str">
        <f>IF(D20="","",IF(E20=$E$41,$E$42,IF(E20=$G$41,$G$42,IF(E20=$I$41,$I$42,IF(E20=$K$41,$K$42,IF(E20=$M$41,$M$42,IF(E20=$O$41,$O$42)))))))</f>
        <v/>
      </c>
      <c r="J20" s="63" t="str">
        <f>IF(D20="","",H20*I20)</f>
        <v/>
      </c>
      <c r="K20" s="64" t="str">
        <f>IF($E20=K$9,$H20,"")</f>
        <v/>
      </c>
      <c r="L20" s="62" t="str">
        <f>IF($E20=L$9,$H20,"")</f>
        <v/>
      </c>
      <c r="M20" s="62" t="str">
        <f>IF($E20=M$9,$H20,"")</f>
        <v/>
      </c>
      <c r="N20" s="62" t="str">
        <f>IF($E20=N$9,$H20,"")</f>
        <v/>
      </c>
      <c r="O20" s="62" t="str">
        <f>IF($E20=O$9,$H20,"")</f>
        <v/>
      </c>
      <c r="P20" s="70" t="str">
        <f>IF($E20=P$9,$H20,"")</f>
        <v/>
      </c>
    </row>
    <row r="21" spans="1:16">
      <c r="A21" s="66"/>
      <c r="B21" s="67"/>
      <c r="C21" s="59"/>
      <c r="D21" s="60"/>
      <c r="E21" s="61"/>
      <c r="F21" s="60"/>
      <c r="G21" s="73"/>
      <c r="H21" s="62" t="str">
        <f>IF(D21="","",D21*F21*G21)</f>
        <v/>
      </c>
      <c r="I21" s="62" t="str">
        <f>IF(D21="","",IF(E21=$E$41,$E$42,IF(E21=$G$41,$G$42,IF(E21=$I$41,$I$42,IF(E21=$K$41,$K$42,IF(E21=$M$41,$M$42,IF(E21=$O$41,$O$42)))))))</f>
        <v/>
      </c>
      <c r="J21" s="63" t="str">
        <f>IF(D21="","",H21*I21)</f>
        <v/>
      </c>
      <c r="K21" s="64" t="str">
        <f>IF($E21=K$9,$H21,"")</f>
        <v/>
      </c>
      <c r="L21" s="62" t="str">
        <f>IF($E21=L$9,$H21,"")</f>
        <v/>
      </c>
      <c r="M21" s="62" t="str">
        <f>IF($E21=M$9,$H21,"")</f>
        <v/>
      </c>
      <c r="N21" s="62" t="str">
        <f>IF($E21=N$9,$H21,"")</f>
        <v/>
      </c>
      <c r="O21" s="62" t="str">
        <f>IF($E21=O$9,$H21,"")</f>
        <v/>
      </c>
      <c r="P21" s="70" t="str">
        <f>IF($E21=P$9,$H21,"")</f>
        <v/>
      </c>
    </row>
    <row r="22" spans="1:16">
      <c r="A22" s="71"/>
      <c r="B22" s="69"/>
      <c r="C22" s="59"/>
      <c r="D22" s="60"/>
      <c r="E22" s="61"/>
      <c r="F22" s="60"/>
      <c r="G22" s="73"/>
      <c r="H22" s="62" t="str">
        <f>IF(D22="","",D22*F22*G22)</f>
        <v/>
      </c>
      <c r="I22" s="62" t="str">
        <f>IF(D22="","",IF(E22=$E$41,$E$42,IF(E22=$G$41,$G$42,IF(E22=$I$41,$I$42,IF(E22=$K$41,$K$42,IF(E22=$M$41,$M$42,IF(E22=$O$41,$O$42)))))))</f>
        <v/>
      </c>
      <c r="J22" s="63" t="str">
        <f>IF(D22="","",H22*I22)</f>
        <v/>
      </c>
      <c r="K22" s="64" t="str">
        <f>IF($E22=K$9,$H22,"")</f>
        <v/>
      </c>
      <c r="L22" s="62" t="str">
        <f>IF($E22=L$9,$H22,"")</f>
        <v/>
      </c>
      <c r="M22" s="62" t="str">
        <f>IF($E22=M$9,$H22,"")</f>
        <v/>
      </c>
      <c r="N22" s="62" t="str">
        <f>IF($E22=N$9,$H22,"")</f>
        <v/>
      </c>
      <c r="O22" s="62" t="str">
        <f>IF($E22=O$9,$H22,"")</f>
        <v/>
      </c>
      <c r="P22" s="70" t="str">
        <f>IF($E22=P$9,$H22,"")</f>
        <v/>
      </c>
    </row>
    <row r="23" spans="1:16">
      <c r="A23" s="71"/>
      <c r="B23" s="69"/>
      <c r="C23" s="59"/>
      <c r="D23" s="60"/>
      <c r="E23" s="61"/>
      <c r="F23" s="60"/>
      <c r="G23" s="73"/>
      <c r="H23" s="62" t="str">
        <f>IF(D23="","",D23*F23*G23)</f>
        <v/>
      </c>
      <c r="I23" s="62" t="str">
        <f>IF(D23="","",IF(E23=$E$41,$E$42,IF(E23=$G$41,$G$42,IF(E23=$I$41,$I$42,IF(E23=$K$41,$K$42,IF(E23=$M$41,$M$42,IF(E23=$O$41,$O$42)))))))</f>
        <v/>
      </c>
      <c r="J23" s="63" t="str">
        <f>IF(D23="","",H23*I23)</f>
        <v/>
      </c>
      <c r="K23" s="64" t="str">
        <f>IF($E23=K$9,$H23,"")</f>
        <v/>
      </c>
      <c r="L23" s="62" t="str">
        <f>IF($E23=L$9,$H23,"")</f>
        <v/>
      </c>
      <c r="M23" s="62" t="str">
        <f>IF($E23=M$9,$H23,"")</f>
        <v/>
      </c>
      <c r="N23" s="62" t="str">
        <f>IF($E23=N$9,$H23,"")</f>
        <v/>
      </c>
      <c r="O23" s="62" t="str">
        <f>IF($E23=O$9,$H23,"")</f>
        <v/>
      </c>
      <c r="P23" s="70" t="str">
        <f>IF($E23=P$9,$H23,"")</f>
        <v/>
      </c>
    </row>
    <row r="24" spans="1:16">
      <c r="A24" s="71"/>
      <c r="B24" s="69"/>
      <c r="C24" s="59"/>
      <c r="D24" s="60"/>
      <c r="E24" s="61"/>
      <c r="F24" s="60"/>
      <c r="G24" s="73"/>
      <c r="H24" s="62" t="str">
        <f>IF(D24="","",D24*F24*G24)</f>
        <v/>
      </c>
      <c r="I24" s="62" t="str">
        <f>IF(D24="","",IF(E24=$E$41,$E$42,IF(E24=$G$41,$G$42,IF(E24=$I$41,$I$42,IF(E24=$K$41,$K$42,IF(E24=$M$41,$M$42,IF(E24=$O$41,$O$42)))))))</f>
        <v/>
      </c>
      <c r="J24" s="63" t="str">
        <f>IF(D24="","",H24*I24)</f>
        <v/>
      </c>
      <c r="K24" s="64" t="str">
        <f>IF($E24=K$9,$H24,"")</f>
        <v/>
      </c>
      <c r="L24" s="62" t="str">
        <f>IF($E24=L$9,$H24,"")</f>
        <v/>
      </c>
      <c r="M24" s="62" t="str">
        <f>IF($E24=M$9,$H24,"")</f>
        <v/>
      </c>
      <c r="N24" s="62" t="str">
        <f>IF($E24=N$9,$H24,"")</f>
        <v/>
      </c>
      <c r="O24" s="62" t="str">
        <f>IF($E24=O$9,$H24,"")</f>
        <v/>
      </c>
      <c r="P24" s="70" t="str">
        <f>IF($E24=P$9,$H24,"")</f>
        <v/>
      </c>
    </row>
    <row r="25" spans="1:16">
      <c r="A25" s="71"/>
      <c r="B25" s="69"/>
      <c r="C25" s="59"/>
      <c r="D25" s="60">
        <v>4</v>
      </c>
      <c r="E25" s="61">
        <v>1</v>
      </c>
      <c r="F25" s="60">
        <v>4</v>
      </c>
      <c r="G25" s="73">
        <v>2.1</v>
      </c>
      <c r="H25" s="62">
        <f>IF(D25="","",D25*F25*G25)</f>
        <v>33.6</v>
      </c>
      <c r="I25" s="62">
        <f>IF(D25="","",IF(E25=$E$41,$E$42,IF(E25=$G$41,$G$42,IF(E25=$I$41,$I$42,IF(E25=$K$41,$K$42,IF(E25=$M$41,$M$42,IF(E25=$O$41,$O$42)))))))</f>
        <v>3.98</v>
      </c>
      <c r="J25" s="63">
        <f>IF(D25="","",H25*I25)</f>
        <v>133.72800000000001</v>
      </c>
      <c r="K25" s="64" t="str">
        <f>IF($E25=K$9,$H25,"")</f>
        <v/>
      </c>
      <c r="L25" s="62" t="str">
        <f>IF($E25=L$9,$H25,"")</f>
        <v/>
      </c>
      <c r="M25" s="62" t="str">
        <f>IF($E25=M$9,$H25,"")</f>
        <v/>
      </c>
      <c r="N25" s="62" t="str">
        <f>IF($E25=N$9,$H25,"")</f>
        <v/>
      </c>
      <c r="O25" s="62" t="str">
        <f>IF($E25=O$9,$H25,"")</f>
        <v/>
      </c>
      <c r="P25" s="70">
        <f>IF($E25=P$9,$H25,"")</f>
        <v>33.6</v>
      </c>
    </row>
    <row r="26" spans="1:16">
      <c r="A26" s="71"/>
      <c r="B26" s="69"/>
      <c r="C26" s="59"/>
      <c r="D26" s="60"/>
      <c r="E26" s="61"/>
      <c r="F26" s="60"/>
      <c r="G26" s="73"/>
      <c r="H26" s="62" t="str">
        <f>IF(D26="","",D26*F26*G26)</f>
        <v/>
      </c>
      <c r="I26" s="62" t="str">
        <f>IF(D26="","",IF(E26=$E$41,$E$42,IF(E26=$G$41,$G$42,IF(E26=$I$41,$I$42,IF(E26=$K$41,$K$42,IF(E26=$M$41,$M$42,IF(E26=$O$41,$O$42)))))))</f>
        <v/>
      </c>
      <c r="J26" s="63" t="str">
        <f>IF(D26="","",H26*I26)</f>
        <v/>
      </c>
      <c r="K26" s="64" t="str">
        <f>IF($E26=K$9,$H26,"")</f>
        <v/>
      </c>
      <c r="L26" s="62" t="str">
        <f>IF($E26=L$9,$H26,"")</f>
        <v/>
      </c>
      <c r="M26" s="62" t="str">
        <f>IF($E26=M$9,$H26,"")</f>
        <v/>
      </c>
      <c r="N26" s="62" t="str">
        <f>IF($E26=N$9,$H26,"")</f>
        <v/>
      </c>
      <c r="O26" s="62" t="str">
        <f>IF($E26=O$9,$H26,"")</f>
        <v/>
      </c>
      <c r="P26" s="70" t="str">
        <f>IF($E26=P$9,$H26,"")</f>
        <v/>
      </c>
    </row>
    <row r="27" spans="1:16">
      <c r="A27" s="71"/>
      <c r="B27" s="75"/>
      <c r="C27" s="59"/>
      <c r="D27" s="60"/>
      <c r="E27" s="61"/>
      <c r="F27" s="60"/>
      <c r="G27" s="73"/>
      <c r="H27" s="62" t="str">
        <f>IF(D27="","",D27*F27*G27)</f>
        <v/>
      </c>
      <c r="I27" s="62" t="str">
        <f>IF(D27="","",IF(E27=$E$41,$E$42,IF(E27=$G$41,$G$42,IF(E27=$I$41,$I$42,IF(E27=$K$41,$K$42,IF(E27=$M$41,$M$42,IF(E27=$O$41,$O$42)))))))</f>
        <v/>
      </c>
      <c r="J27" s="63" t="str">
        <f>IF(D27="","",H27*I27)</f>
        <v/>
      </c>
      <c r="K27" s="64" t="str">
        <f>IF($E27=K$9,$H27,"")</f>
        <v/>
      </c>
      <c r="L27" s="62" t="str">
        <f>IF($E27=L$9,$H27,"")</f>
        <v/>
      </c>
      <c r="M27" s="62" t="str">
        <f>IF($E27=M$9,$H27,"")</f>
        <v/>
      </c>
      <c r="N27" s="62" t="str">
        <f>IF($E27=N$9,$H27,"")</f>
        <v/>
      </c>
      <c r="O27" s="62" t="str">
        <f>IF($E27=O$9,$H27,"")</f>
        <v/>
      </c>
      <c r="P27" s="70" t="str">
        <f>IF($E27=P$9,$H27,"")</f>
        <v/>
      </c>
    </row>
    <row r="28" spans="1:16">
      <c r="A28" s="71"/>
      <c r="B28" s="75"/>
      <c r="C28" s="59"/>
      <c r="D28" s="60"/>
      <c r="E28" s="61"/>
      <c r="F28" s="60"/>
      <c r="G28" s="73"/>
      <c r="H28" s="62" t="str">
        <f>IF(D28="","",D28*F28*G28)</f>
        <v/>
      </c>
      <c r="I28" s="62" t="str">
        <f>IF(D28="","",IF(E28=$E$41,$E$42,IF(E28=$G$41,$G$42,IF(E28=$I$41,$I$42,IF(E28=$K$41,$K$42,IF(E28=$M$41,$M$42,IF(E28=$O$41,$O$42)))))))</f>
        <v/>
      </c>
      <c r="J28" s="63" t="str">
        <f>IF(D28="","",H28*I28)</f>
        <v/>
      </c>
      <c r="K28" s="64" t="str">
        <f>IF($E28=K$9,$H28,"")</f>
        <v/>
      </c>
      <c r="L28" s="62" t="str">
        <f>IF($E28=L$9,$H28,"")</f>
        <v/>
      </c>
      <c r="M28" s="62" t="str">
        <f>IF($E28=M$9,$H28,"")</f>
        <v/>
      </c>
      <c r="N28" s="62" t="str">
        <f>IF($E28=N$9,$H28,"")</f>
        <v/>
      </c>
      <c r="O28" s="62" t="str">
        <f>IF($E28=O$9,$H28,"")</f>
        <v/>
      </c>
      <c r="P28" s="70" t="str">
        <f>IF($E28=P$9,$H28,"")</f>
        <v/>
      </c>
    </row>
    <row r="29" spans="1:16">
      <c r="A29" s="71"/>
      <c r="B29" s="75"/>
      <c r="C29" s="59"/>
      <c r="D29" s="60"/>
      <c r="E29" s="61"/>
      <c r="F29" s="60"/>
      <c r="G29" s="73"/>
      <c r="H29" s="62" t="str">
        <f>IF(D29="","",D29*F29*G29)</f>
        <v/>
      </c>
      <c r="I29" s="62" t="str">
        <f>IF(D29="","",IF(E29=$E$41,$E$42,IF(E29=$G$41,$G$42,IF(E29=$I$41,$I$42,IF(E29=$K$41,$K$42,IF(E29=$M$41,$M$42,IF(E29=$O$41,$O$42)))))))</f>
        <v/>
      </c>
      <c r="J29" s="63" t="str">
        <f>IF(D29="","",H29*I29)</f>
        <v/>
      </c>
      <c r="K29" s="64" t="str">
        <f>IF($E29=K$9,$H29,"")</f>
        <v/>
      </c>
      <c r="L29" s="62" t="str">
        <f>IF($E29=L$9,$H29,"")</f>
        <v/>
      </c>
      <c r="M29" s="62" t="str">
        <f>IF($E29=M$9,$H29,"")</f>
        <v/>
      </c>
      <c r="N29" s="62" t="str">
        <f>IF($E29=N$9,$H29,"")</f>
        <v/>
      </c>
      <c r="O29" s="62" t="str">
        <f>IF($E29=O$9,$H29,"")</f>
        <v/>
      </c>
      <c r="P29" s="70" t="str">
        <f>IF($E29=P$9,$H29,"")</f>
        <v/>
      </c>
    </row>
    <row r="30" spans="1:16">
      <c r="A30" s="71"/>
      <c r="B30" s="75"/>
      <c r="C30" s="59"/>
      <c r="D30" s="60"/>
      <c r="E30" s="61"/>
      <c r="F30" s="60"/>
      <c r="G30" s="73"/>
      <c r="H30" s="62" t="str">
        <f>IF(D30="","",D30*F30*G30)</f>
        <v/>
      </c>
      <c r="I30" s="62" t="str">
        <f>IF(D30="","",IF(E30=$E$41,$E$42,IF(E30=$G$41,$G$42,IF(E30=$I$41,$I$42,IF(E30=$K$41,$K$42,IF(E30=$M$41,$M$42,IF(E30=$O$41,$O$42)))))))</f>
        <v/>
      </c>
      <c r="J30" s="63" t="str">
        <f>IF(D30="","",H30*I30)</f>
        <v/>
      </c>
      <c r="K30" s="64" t="str">
        <f>IF($E30=K$9,$H30,"")</f>
        <v/>
      </c>
      <c r="L30" s="62" t="str">
        <f>IF($E30=L$9,$H30,"")</f>
        <v/>
      </c>
      <c r="M30" s="62" t="str">
        <f>IF($E30=M$9,$H30,"")</f>
        <v/>
      </c>
      <c r="N30" s="62" t="str">
        <f>IF($E30=N$9,$H30,"")</f>
        <v/>
      </c>
      <c r="O30" s="62" t="str">
        <f>IF($E30=O$9,$H30,"")</f>
        <v/>
      </c>
      <c r="P30" s="70" t="str">
        <f>IF($E30=P$9,$H30,"")</f>
        <v/>
      </c>
    </row>
    <row r="31" spans="1:16">
      <c r="A31" s="71"/>
      <c r="B31" s="75"/>
      <c r="C31" s="59"/>
      <c r="D31" s="60"/>
      <c r="E31" s="61"/>
      <c r="F31" s="60"/>
      <c r="G31" s="73"/>
      <c r="H31" s="62" t="str">
        <f>IF(D31="","",D31*F31*G31)</f>
        <v/>
      </c>
      <c r="I31" s="62" t="str">
        <f>IF(D31="","",IF(E31=$E$41,$E$42,IF(E31=$G$41,$G$42,IF(E31=$I$41,$I$42,IF(E31=$K$41,$K$42,IF(E31=$M$41,$M$42,IF(E31=$O$41,$O$42)))))))</f>
        <v/>
      </c>
      <c r="J31" s="63" t="str">
        <f>IF(D31="","",H31*I31)</f>
        <v/>
      </c>
      <c r="K31" s="64" t="str">
        <f>IF($E31=K$9,$H31,"")</f>
        <v/>
      </c>
      <c r="L31" s="62" t="str">
        <f>IF($E31=L$9,$H31,"")</f>
        <v/>
      </c>
      <c r="M31" s="62" t="str">
        <f>IF($E31=M$9,$H31,"")</f>
        <v/>
      </c>
      <c r="N31" s="62" t="str">
        <f>IF($E31=N$9,$H31,"")</f>
        <v/>
      </c>
      <c r="O31" s="62" t="str">
        <f>IF($E31=O$9,$H31,"")</f>
        <v/>
      </c>
      <c r="P31" s="70" t="str">
        <f>IF($E31=P$9,$H31,"")</f>
        <v/>
      </c>
    </row>
    <row r="32" spans="1:16">
      <c r="A32" s="71"/>
      <c r="B32" s="75"/>
      <c r="C32" s="59"/>
      <c r="D32" s="60"/>
      <c r="E32" s="61"/>
      <c r="F32" s="60"/>
      <c r="G32" s="73"/>
      <c r="H32" s="62" t="str">
        <f>IF(D32="","",D32*F32*G32)</f>
        <v/>
      </c>
      <c r="I32" s="62" t="str">
        <f>IF(D32="","",IF(E32=$E$41,$E$42,IF(E32=$G$41,$G$42,IF(E32=$I$41,$I$42,IF(E32=$K$41,$K$42,IF(E32=$M$41,$M$42,IF(E32=$O$41,$O$42)))))))</f>
        <v/>
      </c>
      <c r="J32" s="63" t="str">
        <f>IF(D32="","",H32*I32)</f>
        <v/>
      </c>
      <c r="K32" s="64" t="str">
        <f>IF($E32=K$9,$H32,"")</f>
        <v/>
      </c>
      <c r="L32" s="62" t="str">
        <f>IF($E32=L$9,$H32,"")</f>
        <v/>
      </c>
      <c r="M32" s="62" t="str">
        <f>IF($E32=M$9,$H32,"")</f>
        <v/>
      </c>
      <c r="N32" s="62" t="str">
        <f>IF($E32=N$9,$H32,"")</f>
        <v/>
      </c>
      <c r="O32" s="62" t="str">
        <f>IF($E32=O$9,$H32,"")</f>
        <v/>
      </c>
      <c r="P32" s="70" t="str">
        <f>IF($E32=P$9,$H32,"")</f>
        <v/>
      </c>
    </row>
    <row r="33" spans="1:16">
      <c r="A33" s="71"/>
      <c r="B33" s="75"/>
      <c r="C33" s="59"/>
      <c r="D33" s="60"/>
      <c r="E33" s="61"/>
      <c r="F33" s="60"/>
      <c r="G33" s="73"/>
      <c r="H33" s="62" t="str">
        <f>IF(D33="","",D33*F33*G33)</f>
        <v/>
      </c>
      <c r="I33" s="62" t="str">
        <f>IF(D33="","",IF(E33=$E$41,$E$42,IF(E33=$G$41,$G$42,IF(E33=$I$41,$I$42,IF(E33=$K$41,$K$42,IF(E33=$M$41,$M$42,IF(E33=$O$41,$O$42)))))))</f>
        <v/>
      </c>
      <c r="J33" s="63" t="str">
        <f>IF(D33="","",H33*I33)</f>
        <v/>
      </c>
      <c r="K33" s="64" t="str">
        <f>IF($E33=K$9,$H33,"")</f>
        <v/>
      </c>
      <c r="L33" s="62" t="str">
        <f>IF($E33=L$9,$H33,"")</f>
        <v/>
      </c>
      <c r="M33" s="62" t="str">
        <f>IF($E33=M$9,$H33,"")</f>
        <v/>
      </c>
      <c r="N33" s="62" t="str">
        <f>IF($E33=N$9,$H33,"")</f>
        <v/>
      </c>
      <c r="O33" s="62" t="str">
        <f>IF($E33=O$9,$H33,"")</f>
        <v/>
      </c>
      <c r="P33" s="70" t="str">
        <f>IF($E33=P$9,$H33,"")</f>
        <v/>
      </c>
    </row>
    <row r="34" spans="1:16">
      <c r="A34" s="71"/>
      <c r="B34" s="75"/>
      <c r="C34" s="59"/>
      <c r="D34" s="60"/>
      <c r="E34" s="61"/>
      <c r="F34" s="60"/>
      <c r="G34" s="73"/>
      <c r="H34" s="62" t="str">
        <f>IF(D34="","",D34*F34*G34)</f>
        <v/>
      </c>
      <c r="I34" s="62" t="str">
        <f>IF(D34="","",IF(E34=$E$41,$E$42,IF(E34=$G$41,$G$42,IF(E34=$I$41,$I$42,IF(E34=$K$41,$K$42,IF(E34=$M$41,$M$42,IF(E34=$O$41,$O$42)))))))</f>
        <v/>
      </c>
      <c r="J34" s="63" t="str">
        <f>IF(D34="","",H34*I34)</f>
        <v/>
      </c>
      <c r="K34" s="64" t="str">
        <f>IF($E34=K$9,$H34,"")</f>
        <v/>
      </c>
      <c r="L34" s="62" t="str">
        <f>IF($E34=L$9,$H34,"")</f>
        <v/>
      </c>
      <c r="M34" s="62" t="str">
        <f>IF($E34=M$9,$H34,"")</f>
        <v/>
      </c>
      <c r="N34" s="62" t="str">
        <f>IF($E34=N$9,$H34,"")</f>
        <v/>
      </c>
      <c r="O34" s="62" t="str">
        <f>IF($E34=O$9,$H34,"")</f>
        <v/>
      </c>
      <c r="P34" s="70" t="str">
        <f>IF($E34=P$9,$H34,"")</f>
        <v/>
      </c>
    </row>
    <row r="35" spans="1:16">
      <c r="A35" s="71"/>
      <c r="B35" s="75"/>
      <c r="C35" s="59"/>
      <c r="D35" s="60"/>
      <c r="E35" s="61"/>
      <c r="F35" s="60"/>
      <c r="G35" s="73"/>
      <c r="H35" s="62" t="str">
        <f>IF(D35="","",D35*F35*G35)</f>
        <v/>
      </c>
      <c r="I35" s="62" t="str">
        <f>IF(D35="","",IF(E35=$E$41,$E$42,IF(E35=$G$41,$G$42,IF(E35=$I$41,$I$42,IF(E35=$K$41,$K$42,IF(E35=$M$41,$M$42,IF(E35=$O$41,$O$42)))))))</f>
        <v/>
      </c>
      <c r="J35" s="63" t="str">
        <f>IF(D35="","",H35*I35)</f>
        <v/>
      </c>
      <c r="K35" s="64" t="str">
        <f>IF($E35=K$9,$H35,"")</f>
        <v/>
      </c>
      <c r="L35" s="62" t="str">
        <f>IF($E35=L$9,$H35,"")</f>
        <v/>
      </c>
      <c r="M35" s="62" t="str">
        <f>IF($E35=M$9,$H35,"")</f>
        <v/>
      </c>
      <c r="N35" s="62" t="str">
        <f>IF($E35=N$9,$H35,"")</f>
        <v/>
      </c>
      <c r="O35" s="62" t="str">
        <f>IF($E35=O$9,$H35,"")</f>
        <v/>
      </c>
      <c r="P35" s="70" t="str">
        <f>IF($E35=P$9,$H35,"")</f>
        <v/>
      </c>
    </row>
    <row r="36" spans="1:16">
      <c r="A36" s="71"/>
      <c r="B36" s="75"/>
      <c r="C36" s="59"/>
      <c r="D36" s="60"/>
      <c r="E36" s="61"/>
      <c r="F36" s="60"/>
      <c r="G36" s="73"/>
      <c r="H36" s="62" t="str">
        <f>IF(D36="","",D36*F36*G36)</f>
        <v/>
      </c>
      <c r="I36" s="62" t="str">
        <f>IF(D36="","",IF(E36=$E$41,$E$42,IF(E36=$G$41,$G$42,IF(E36=$I$41,$I$42,IF(E36=$K$41,$K$42,IF(E36=$M$41,$M$42,IF(E36=$O$41,$O$42)))))))</f>
        <v/>
      </c>
      <c r="J36" s="63" t="str">
        <f>IF(D36="","",H36*I36)</f>
        <v/>
      </c>
      <c r="K36" s="64" t="str">
        <f>IF($E36=K$9,$H36,"")</f>
        <v/>
      </c>
      <c r="L36" s="62" t="str">
        <f>IF($E36=L$9,$H36,"")</f>
        <v/>
      </c>
      <c r="M36" s="62" t="str">
        <f>IF($E36=M$9,$H36,"")</f>
        <v/>
      </c>
      <c r="N36" s="62" t="str">
        <f>IF($E36=N$9,$H36,"")</f>
        <v/>
      </c>
      <c r="O36" s="62" t="str">
        <f>IF($E36=O$9,$H36,"")</f>
        <v/>
      </c>
      <c r="P36" s="70" t="str">
        <f>IF($E36=P$9,$H36,"")</f>
        <v/>
      </c>
    </row>
    <row r="37" spans="1:16">
      <c r="A37" s="76"/>
      <c r="B37" s="77"/>
      <c r="C37" s="78"/>
      <c r="D37" s="79"/>
      <c r="E37" s="80"/>
      <c r="F37" s="79"/>
      <c r="G37" s="81"/>
      <c r="H37" s="82"/>
      <c r="I37" s="83"/>
      <c r="J37" s="84"/>
      <c r="K37" s="85"/>
      <c r="L37" s="83"/>
      <c r="M37" s="83"/>
      <c r="N37" s="83"/>
      <c r="O37" s="83"/>
      <c r="P37" s="86"/>
    </row>
    <row r="38" spans="1:16" ht="16.5" customHeight="1">
      <c r="A38" s="87"/>
      <c r="B38" s="88"/>
      <c r="C38" s="89"/>
      <c r="D38" s="90"/>
      <c r="E38" s="90"/>
      <c r="F38" s="90"/>
      <c r="G38" s="91"/>
      <c r="H38" s="112" t="s">
        <v>14</v>
      </c>
      <c r="I38" s="112"/>
      <c r="J38" s="112"/>
      <c r="K38" s="92">
        <f>SUM(K10:K37)</f>
        <v>0</v>
      </c>
      <c r="L38" s="92">
        <f>SUM(L10:L37)</f>
        <v>33.6</v>
      </c>
      <c r="M38" s="92">
        <f>SUM(M10:M37)</f>
        <v>47.52</v>
      </c>
      <c r="N38" s="92">
        <f>SUM(N10:N37)</f>
        <v>0</v>
      </c>
      <c r="O38" s="92">
        <f>SUM(O10:O37)</f>
        <v>24.72</v>
      </c>
      <c r="P38" s="92">
        <f>SUM(P10:P37)</f>
        <v>33.6</v>
      </c>
    </row>
    <row r="39" spans="1:16">
      <c r="A39" s="87"/>
      <c r="B39" s="88"/>
      <c r="C39" s="89"/>
      <c r="D39" s="90"/>
      <c r="E39" s="90"/>
      <c r="F39" s="90"/>
      <c r="G39" s="91"/>
      <c r="H39" s="91"/>
      <c r="I39" s="93"/>
      <c r="J39" s="93"/>
      <c r="K39" s="93"/>
      <c r="L39" s="93"/>
      <c r="M39" s="93"/>
      <c r="N39" s="93"/>
      <c r="O39" s="93"/>
      <c r="P39" s="94"/>
    </row>
    <row r="40" spans="1:16">
      <c r="A40" s="87"/>
      <c r="B40" s="88"/>
      <c r="C40" s="89"/>
      <c r="D40" s="90"/>
      <c r="E40" s="90"/>
      <c r="F40" s="90"/>
      <c r="G40" s="91"/>
      <c r="H40" s="91"/>
      <c r="I40" s="93"/>
      <c r="J40" s="93"/>
      <c r="K40" s="93"/>
      <c r="L40" s="93"/>
      <c r="M40" s="93"/>
      <c r="N40" s="93"/>
      <c r="O40" s="93"/>
      <c r="P40" s="94"/>
    </row>
    <row r="41" spans="1:16" ht="15" customHeight="1">
      <c r="A41" s="87"/>
      <c r="B41" s="113" t="s">
        <v>34</v>
      </c>
      <c r="C41" s="113"/>
      <c r="D41" s="113"/>
      <c r="E41" s="114">
        <v>0.25</v>
      </c>
      <c r="F41" s="114"/>
      <c r="G41" s="114">
        <v>0.375</v>
      </c>
      <c r="H41" s="114"/>
      <c r="I41" s="114">
        <v>0.5</v>
      </c>
      <c r="J41" s="114"/>
      <c r="K41" s="114">
        <v>0.625</v>
      </c>
      <c r="L41" s="114"/>
      <c r="M41" s="114">
        <v>0.75</v>
      </c>
      <c r="N41" s="114"/>
      <c r="O41" s="114">
        <v>1</v>
      </c>
      <c r="P41" s="114"/>
    </row>
    <row r="42" spans="1:16" ht="15" customHeight="1">
      <c r="A42" s="87"/>
      <c r="B42" s="113" t="s">
        <v>35</v>
      </c>
      <c r="C42" s="113"/>
      <c r="D42" s="113"/>
      <c r="E42" s="115">
        <v>0.26</v>
      </c>
      <c r="F42" s="116"/>
      <c r="G42" s="116">
        <v>0.57999999999999996</v>
      </c>
      <c r="H42" s="116"/>
      <c r="I42" s="116">
        <v>1.02</v>
      </c>
      <c r="J42" s="116"/>
      <c r="K42" s="116">
        <v>1.58</v>
      </c>
      <c r="L42" s="116"/>
      <c r="M42" s="116">
        <v>2.2599999999999998</v>
      </c>
      <c r="N42" s="116"/>
      <c r="O42" s="116">
        <v>3.98</v>
      </c>
      <c r="P42" s="117"/>
    </row>
    <row r="43" spans="1:16" ht="15" customHeight="1">
      <c r="A43" s="87"/>
      <c r="B43" s="113" t="s">
        <v>36</v>
      </c>
      <c r="C43" s="113"/>
      <c r="D43" s="113"/>
      <c r="E43" s="120">
        <f>K38</f>
        <v>0</v>
      </c>
      <c r="F43" s="121"/>
      <c r="G43" s="120">
        <f>M38</f>
        <v>47.52</v>
      </c>
      <c r="H43" s="121"/>
      <c r="I43" s="120">
        <f>O38</f>
        <v>24.72</v>
      </c>
      <c r="J43" s="121"/>
      <c r="K43" s="120">
        <f>Q38</f>
        <v>0</v>
      </c>
      <c r="L43" s="121"/>
      <c r="M43" s="120">
        <f>S38</f>
        <v>0</v>
      </c>
      <c r="N43" s="121"/>
      <c r="O43" s="120">
        <f>U38</f>
        <v>0</v>
      </c>
      <c r="P43" s="121"/>
    </row>
    <row r="44" spans="1:16" ht="15" customHeight="1">
      <c r="A44" s="87"/>
      <c r="B44" s="113" t="s">
        <v>37</v>
      </c>
      <c r="C44" s="113"/>
      <c r="D44" s="113"/>
      <c r="E44" s="122">
        <f>E42*E43</f>
        <v>0</v>
      </c>
      <c r="F44" s="122"/>
      <c r="G44" s="122">
        <f>G42*G43</f>
        <v>27.561599999999999</v>
      </c>
      <c r="H44" s="122"/>
      <c r="I44" s="122">
        <f>I42*I43</f>
        <v>25.214399999999998</v>
      </c>
      <c r="J44" s="122"/>
      <c r="K44" s="122">
        <f>K42*K43</f>
        <v>0</v>
      </c>
      <c r="L44" s="122"/>
      <c r="M44" s="122">
        <f>M42*M43</f>
        <v>0</v>
      </c>
      <c r="N44" s="122"/>
      <c r="O44" s="122">
        <f>O42*O43</f>
        <v>0</v>
      </c>
      <c r="P44" s="122"/>
    </row>
    <row r="45" spans="1:16">
      <c r="A45" s="87"/>
      <c r="B45" s="88"/>
      <c r="C45" s="89"/>
      <c r="D45" s="90"/>
      <c r="E45" s="90"/>
      <c r="F45" s="90"/>
      <c r="G45" s="91"/>
      <c r="H45" s="91"/>
      <c r="I45" s="93"/>
      <c r="J45" s="93"/>
      <c r="K45" s="93"/>
      <c r="L45" s="93"/>
      <c r="M45" s="93"/>
      <c r="N45" s="93"/>
      <c r="O45" s="93"/>
      <c r="P45" s="94"/>
    </row>
    <row r="46" spans="1:16" ht="15.75" customHeight="1">
      <c r="A46" s="87"/>
      <c r="B46" s="118" t="s">
        <v>37</v>
      </c>
      <c r="C46" s="118"/>
      <c r="D46" s="118"/>
      <c r="E46" s="119">
        <f>SUM(E44:P44)</f>
        <v>52.775999999999996</v>
      </c>
      <c r="F46" s="119"/>
      <c r="G46" s="91"/>
      <c r="H46" s="91"/>
      <c r="I46" s="93"/>
      <c r="J46" s="95"/>
      <c r="K46" s="95"/>
      <c r="L46" s="95"/>
      <c r="M46" s="95"/>
      <c r="N46" s="95"/>
      <c r="O46" s="95"/>
      <c r="P46" s="95"/>
    </row>
  </sheetData>
  <mergeCells count="45">
    <mergeCell ref="B46:D46"/>
    <mergeCell ref="E46:F46"/>
    <mergeCell ref="M43:N43"/>
    <mergeCell ref="O43:P43"/>
    <mergeCell ref="B44:D44"/>
    <mergeCell ref="E44:F44"/>
    <mergeCell ref="G44:H44"/>
    <mergeCell ref="I44:J44"/>
    <mergeCell ref="K44:L44"/>
    <mergeCell ref="M44:N44"/>
    <mergeCell ref="O44:P44"/>
    <mergeCell ref="B43:D43"/>
    <mergeCell ref="E43:F43"/>
    <mergeCell ref="G43:H43"/>
    <mergeCell ref="I43:J43"/>
    <mergeCell ref="K43:L43"/>
    <mergeCell ref="K41:L41"/>
    <mergeCell ref="M41:N41"/>
    <mergeCell ref="O41:P41"/>
    <mergeCell ref="B42:D42"/>
    <mergeCell ref="E42:F42"/>
    <mergeCell ref="G42:H42"/>
    <mergeCell ref="I42:J42"/>
    <mergeCell ref="K42:L42"/>
    <mergeCell ref="M42:N42"/>
    <mergeCell ref="O42:P42"/>
    <mergeCell ref="H38:J38"/>
    <mergeCell ref="B41:D41"/>
    <mergeCell ref="E41:F41"/>
    <mergeCell ref="G41:H41"/>
    <mergeCell ref="I41:J41"/>
    <mergeCell ref="B2:J2"/>
    <mergeCell ref="B3:I3"/>
    <mergeCell ref="B4:J4"/>
    <mergeCell ref="K8:P8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</mergeCells>
  <pageMargins left="0.7" right="0.7" top="0.75" bottom="0.75" header="0.3" footer="0.3"/>
  <pageSetup paperSize="9" fitToWidth="0"/>
  <extLst>
    <ext uri="smNativeData">
      <pm:sheetPrefs xmlns:pm="smNativeData" day="1695767928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Heb MERMA</dc:creator>
  <cp:keywords/>
  <dc:description/>
  <cp:lastModifiedBy>Brandon Gonzalez</cp:lastModifiedBy>
  <cp:revision>0</cp:revision>
  <dcterms:created xsi:type="dcterms:W3CDTF">2017-09-16T01:58:45Z</dcterms:created>
  <dcterms:modified xsi:type="dcterms:W3CDTF">2024-08-01T22:10:22Z</dcterms:modified>
  <cp:category/>
  <cp:contentStatus/>
</cp:coreProperties>
</file>