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05"/>
  <workbookPr defaultThemeVersion="124226"/>
  <xr:revisionPtr revIDLastSave="3" documentId="11_EFD5C30414D092321984EDFF0E1A8F542B7B4E2E" xr6:coauthVersionLast="47" xr6:coauthVersionMax="47" xr10:uidLastSave="{2B6697B0-595E-48AE-BE5F-9154BBA1AA71}"/>
  <bookViews>
    <workbookView xWindow="240" yWindow="60" windowWidth="29040" windowHeight="15720" xr2:uid="{00000000-000D-0000-FFFF-FFFF00000000}"/>
  </bookViews>
  <sheets>
    <sheet name="Plan de entrenamiento" sheetId="1" r:id="rId1"/>
    <sheet name="Actividades" sheetId="2" r:id="rId2"/>
    <sheet name="Alimentación" sheetId="3" r:id="rId3"/>
  </sheets>
  <externalReferences>
    <externalReference r:id="rId4"/>
    <externalReference r:id="rId5"/>
  </externalReferences>
  <definedNames>
    <definedName name="Age">'Plan de entrenamiento'!$C$6</definedName>
    <definedName name="AllComplete" localSheetId="1">AND([0]!Height&gt;0,[0]!CurrentWeight&gt;0)</definedName>
    <definedName name="AllComplete" localSheetId="2">AND([0]!Height&gt;0,[0]!CurrentWeight&gt;0)</definedName>
    <definedName name="AllComplete">AND([0]!Height&gt;0,[0]!CurrentWeight&gt;0)</definedName>
    <definedName name="BMI" localSheetId="1">IF([0]!UnitOfMeasure="Imperial",[0]!BMIWeight*703,[0]!BMIWeight)</definedName>
    <definedName name="BMI" localSheetId="2">IF([0]!UnitOfMeasure="Imperial",[0]!BMIWeight*703,[0]!BMIWeight)</definedName>
    <definedName name="BMI">IF([0]!UnitOfMeasure="Imperial",[0]!BMIWeight*703,[0]!BMIWeight)</definedName>
    <definedName name="BMIHeight" localSheetId="1">[0]!Height*[0]!Height</definedName>
    <definedName name="BMIHeight" localSheetId="2">[0]!Height*[0]!Height</definedName>
    <definedName name="BMIHeight">[0]!Height*[0]!Height</definedName>
    <definedName name="BMIWeight" localSheetId="1">[0]!CurrentWeight/Actividades!BMIHeight</definedName>
    <definedName name="BMIWeight" localSheetId="2">[0]!CurrentWeight/Alimentación!BMIHeight</definedName>
    <definedName name="BMIWeight">[0]!CurrentWeight/[0]!BMIHeight</definedName>
    <definedName name="Category1" localSheetId="1">Actividades!$B$5</definedName>
    <definedName name="Category1" localSheetId="2">'[1]Registro de actividades'!$B$6</definedName>
    <definedName name="Category1">#REF!</definedName>
    <definedName name="Category2" localSheetId="1">Actividades!$B$6</definedName>
    <definedName name="Category2" localSheetId="2">'[1]Registro de actividades'!$B$7</definedName>
    <definedName name="Category2">#REF!</definedName>
    <definedName name="Category3" localSheetId="1">Actividades!$B$7</definedName>
    <definedName name="Category3" localSheetId="2">'[1]Registro de actividades'!$B$8</definedName>
    <definedName name="Category3">#REF!</definedName>
    <definedName name="Category4" localSheetId="1">Actividades!$B$8</definedName>
    <definedName name="Category4" localSheetId="2">'[1]Registro de actividades'!$B$9</definedName>
    <definedName name="Category4">#REF!</definedName>
    <definedName name="Category5" localSheetId="1">Actividades!$B$9</definedName>
    <definedName name="Category5" localSheetId="2">'[1]Registro de actividades'!$B$10</definedName>
    <definedName name="Category5">#REF!</definedName>
    <definedName name="CurrentWeight" localSheetId="1">'[1]Plan de entrenamiento'!$C$16</definedName>
    <definedName name="CurrentWeight" localSheetId="2">'[1]Plan de entrenamiento'!$C$16</definedName>
    <definedName name="CurrentWeight">'Plan de entrenamiento'!$C$13</definedName>
    <definedName name="DateLookup" localSheetId="2">Alimentación!$D$5</definedName>
    <definedName name="DateLookup">#REF!</definedName>
    <definedName name="Gender">'Plan de entrenamiento'!$C$5</definedName>
    <definedName name="Goal1" localSheetId="1">'[1]Plan de entrenamiento'!$D$17</definedName>
    <definedName name="Goal1" localSheetId="2">'[1]Plan de entrenamiento'!$D$17</definedName>
    <definedName name="Goal1">'Plan de entrenamiento'!$D$14</definedName>
    <definedName name="Goal1Label" localSheetId="1">'[1]Plan de entrenamiento'!$B$17</definedName>
    <definedName name="Goal1Label" localSheetId="2">'[1]Plan de entrenamiento'!$B$17</definedName>
    <definedName name="Goal1Label">'Plan de entrenamiento'!$B$14</definedName>
    <definedName name="Goal2" localSheetId="1">'[1]Plan de entrenamiento'!$D$18</definedName>
    <definedName name="Goal2" localSheetId="2">'[1]Plan de entrenamiento'!$D$18</definedName>
    <definedName name="Goal2">'Plan de entrenamiento'!$D$15</definedName>
    <definedName name="Goal2Label" localSheetId="1">'[1]Plan de entrenamiento'!$B$18</definedName>
    <definedName name="Goal2Label" localSheetId="2">'[1]Plan de entrenamiento'!$B$18</definedName>
    <definedName name="Goal2Label">'Plan de entrenamiento'!$B$15</definedName>
    <definedName name="Goal3" localSheetId="1">'[1]Plan de entrenamiento'!$D$19</definedName>
    <definedName name="Goal3" localSheetId="2">'[1]Plan de entrenamiento'!$D$19</definedName>
    <definedName name="Goal3">'Plan de entrenamiento'!$D$16</definedName>
    <definedName name="Goal3Label" localSheetId="1">'[1]Plan de entrenamiento'!$B$19</definedName>
    <definedName name="Goal3Label" localSheetId="2">'[1]Plan de entrenamiento'!$B$19</definedName>
    <definedName name="Goal3Label">'Plan de entrenamiento'!$B$16</definedName>
    <definedName name="Goal4" localSheetId="1">'[1]Plan de entrenamiento'!$D$20</definedName>
    <definedName name="Goal4" localSheetId="2">'[1]Plan de entrenamiento'!$D$20</definedName>
    <definedName name="Goal4">'Plan de entrenamiento'!$D$17</definedName>
    <definedName name="Goal4Label" localSheetId="1">'[1]Plan de entrenamiento'!$B$20</definedName>
    <definedName name="Goal4Label" localSheetId="2">'[1]Plan de entrenamiento'!$B$20</definedName>
    <definedName name="Goal4Label">'Plan de entrenamiento'!$B$17</definedName>
    <definedName name="GoalWeight" localSheetId="1">'[1]Plan de entrenamiento'!$D$16</definedName>
    <definedName name="GoalWeight" localSheetId="2">'[1]Plan de entrenamiento'!$D$16</definedName>
    <definedName name="GoalWeight">'Plan de entrenamiento'!$D$13</definedName>
    <definedName name="GrandTotal">SUM(#REF!)</definedName>
    <definedName name="Height" localSheetId="1">'[1]Plan de entrenamiento'!$C$10</definedName>
    <definedName name="Height" localSheetId="2">'[1]Plan de entrenamiento'!$C$10</definedName>
    <definedName name="Height">'Plan de entrenamiento'!$C$7</definedName>
    <definedName name="OtherTotal" localSheetId="1">[0]!GrandTotal-SUM(Actividades!$C$5:$C$8)</definedName>
    <definedName name="OtherTotal" localSheetId="2">[0]!GrandTotal-SUM('[1]Registro de actividades'!$C$6:$C$9)</definedName>
    <definedName name="OtherTotal">[0]!GrandTotal-SUM(#REF!)</definedName>
    <definedName name="_xlnm.Print_Titles" localSheetId="0">'Plan de entrenamiento'!$20:$21</definedName>
    <definedName name="_xlnm.Print_Titles" localSheetId="1">Actividades!$11:$11</definedName>
    <definedName name="_xlnm.Print_Titles" localSheetId="2">Alimentación!$7:$7</definedName>
    <definedName name="UnitOfMeasure" localSheetId="1">'[1]Plan de entrenamiento'!$C$11</definedName>
    <definedName name="UnitOfMeasure" localSheetId="2">'[1]Plan de entrenamiento'!$C$11</definedName>
    <definedName name="UnitOfMeasure">'Plan de entrenamiento'!$C$8</definedName>
    <definedName name="WeightLabel" localSheetId="1">'[1]Plan de entrenamiento'!$B$16</definedName>
    <definedName name="WeightLabel" localSheetId="2">'[1]Plan de entrenamiento'!$B$16</definedName>
    <definedName name="WeightLabel">'Plan de entrenamiento'!$B$13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smNativeData">
      <pm:revision xmlns:pm="smNativeData" day="1696628607" val="737" rev="120"/>
      <pm:docPrefs xmlns:pm="smNativeData" id="1696628607" fixedDigits="0" showNotice="1" showFrameBounds="1" autoChart="1" recalcOnPrint="1" recalcOnCopy="1" finalRounding="1" compatTextArt="1" tab="567" useDefinedPrintRange="1" printArea="currentSheet"/>
      <pm:compatibility xmlns:pm="smNativeData" id="1696628607" overlapCells="1"/>
      <pm:defCurrency xmlns:pm="smNativeData" id="1696628607"/>
    </ext>
  </extLst>
</workbook>
</file>

<file path=xl/calcChain.xml><?xml version="1.0" encoding="utf-8"?>
<calcChain xmlns="http://schemas.openxmlformats.org/spreadsheetml/2006/main">
  <c r="C7" i="2" l="1"/>
  <c r="C5" i="2"/>
  <c r="L5" i="3"/>
  <c r="K5" i="3"/>
  <c r="J5" i="3"/>
  <c r="I5" i="3"/>
  <c r="H5" i="3"/>
  <c r="G5" i="3"/>
  <c r="F5" i="3"/>
  <c r="E5" i="3"/>
  <c r="D5" i="3"/>
  <c r="L3" i="3"/>
  <c r="K3" i="3"/>
  <c r="J3" i="3"/>
  <c r="I3" i="3"/>
  <c r="H3" i="3"/>
  <c r="G3" i="3"/>
  <c r="F3" i="3"/>
  <c r="E3" i="3"/>
  <c r="C9" i="2"/>
  <c r="C8" i="2"/>
  <c r="C6" i="2"/>
  <c r="R20" i="1"/>
  <c r="N20" i="1"/>
  <c r="J20" i="1"/>
  <c r="F20" i="1"/>
  <c r="B20" i="1"/>
  <c r="F11" i="1"/>
  <c r="B10" i="1"/>
  <c r="C9" i="1"/>
  <c r="F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Unknown</author>
  </authors>
  <commentList>
    <comment ref="C9" authorId="0" shapeId="0" xr:uid="{00000000-0006-0000-0000-000002000000}">
      <text>
        <r>
          <rPr>
            <b/>
            <sz val="9"/>
            <color rgb="FF000000"/>
            <rFont val="Tahoma"/>
            <family val="2"/>
          </rPr>
          <t xml:space="preserve">Sugerencia para IMC: </t>
        </r>
        <r>
          <rPr>
            <sz val="9"/>
            <color rgb="FF000000"/>
            <rFont val="Tahoma"/>
            <family val="2"/>
          </rPr>
          <t>el rango normal de IMC oscila entre 18,5 y 25.</t>
        </r>
      </text>
    </comment>
    <comment ref="B12" authorId="0" shapeId="0" xr:uid="{00000000-0006-0000-0000-000001000000}">
      <text>
        <r>
          <rPr>
            <b/>
            <sz val="9"/>
            <color rgb="FF000000"/>
            <rFont val="Tahoma"/>
            <family val="2"/>
          </rPr>
          <t xml:space="preserve">¡Personalícelo! </t>
        </r>
        <r>
          <rPr>
            <sz val="9"/>
            <color rgb="FF000000"/>
            <rFont val="Tahoma"/>
            <family val="2"/>
          </rPr>
          <t>Puede cambiar todos los tipos que aparecen debajo de Peso para realizar un seguimiento de sus necesidades de entrenamiento. El valor de Peso se usa para determinar otros datos del plan de entrenamiento (como IMC) y no debe modificarse.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Unknown</author>
  </authors>
  <commentList>
    <comment ref="B4" authorId="0" shapeId="0" xr:uid="{00000000-0006-0000-0100-000001000000}">
      <text>
        <r>
          <rPr>
            <b/>
            <sz val="9"/>
            <color rgb="FF000000"/>
            <rFont val="Tahoma"/>
            <family val="2"/>
          </rPr>
          <t xml:space="preserve">¡Personalícelo! </t>
        </r>
        <r>
          <rPr>
            <sz val="9"/>
            <color rgb="FF000000"/>
            <rFont val="Tahoma"/>
            <family val="2"/>
          </rPr>
          <t>Reemplace las entradas siguientes por las suyas propias para realizar un seguimiento de las actividades que más practica.</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Unknown</author>
  </authors>
  <commentList>
    <comment ref="D5" authorId="0" shapeId="0" xr:uid="{00000000-0006-0000-0200-000001000000}">
      <text>
        <r>
          <rPr>
            <b/>
            <sz val="9"/>
            <color rgb="FF000000"/>
            <rFont val="Tahoma"/>
            <family val="2"/>
          </rPr>
          <t xml:space="preserve">Sugerencia para Registro de alimentos: </t>
        </r>
        <r>
          <rPr>
            <sz val="9"/>
            <color rgb="FF000000"/>
            <rFont val="Tahoma"/>
            <family val="2"/>
          </rPr>
          <t xml:space="preserve">Para mostrar los totales de un rango de fechas o un día específico, use la flecha de filtro a la derecha de la columna </t>
        </r>
        <r>
          <rPr>
            <b/>
            <sz val="9"/>
            <color rgb="FF000000"/>
            <rFont val="Tahoma"/>
            <family val="2"/>
          </rPr>
          <t>Fecha</t>
        </r>
        <r>
          <rPr>
            <sz val="9"/>
            <color rgb="FF000000"/>
            <rFont val="Tahoma"/>
            <family val="2"/>
          </rPr>
          <t xml:space="preserve"> en la tabla siguiente.</t>
        </r>
      </text>
    </comment>
    <comment ref="E7" authorId="0" shapeId="0" xr:uid="{00000000-0006-0000-0200-000002000000}">
      <text>
        <r>
          <rPr>
            <b/>
            <sz val="9"/>
            <color rgb="FF000000"/>
            <rFont val="Tahoma"/>
            <family val="2"/>
          </rPr>
          <t xml:space="preserve">¡Personalícelo! </t>
        </r>
        <r>
          <rPr>
            <sz val="9"/>
            <color rgb="FF000000"/>
            <rFont val="Tahoma"/>
            <family val="2"/>
          </rPr>
          <t>Puede cambiar estos encabezados de tabla para realizar un seguimiento de sus necesidades nutricionales específicas.</t>
        </r>
      </text>
    </comment>
  </commentList>
</comments>
</file>

<file path=xl/sharedStrings.xml><?xml version="1.0" encoding="utf-8"?>
<sst xmlns="http://schemas.openxmlformats.org/spreadsheetml/2006/main" count="97" uniqueCount="69">
  <si>
    <t>RUTINA DE GIMNASIO</t>
  </si>
  <si>
    <t>Sobre mí:</t>
  </si>
  <si>
    <t>Sexo:</t>
  </si>
  <si>
    <t>Mujer</t>
  </si>
  <si>
    <t>Edad:</t>
  </si>
  <si>
    <t>Altura:</t>
  </si>
  <si>
    <t>Unidad:</t>
  </si>
  <si>
    <t>Sistema métrico</t>
  </si>
  <si>
    <t>IMC:</t>
  </si>
  <si>
    <t>Estadística inicial:</t>
  </si>
  <si>
    <t>Tipo</t>
  </si>
  <si>
    <t>Actual</t>
  </si>
  <si>
    <t>Objetivo</t>
  </si>
  <si>
    <t>Peso</t>
  </si>
  <si>
    <t>Cintura</t>
  </si>
  <si>
    <t>Bíceps</t>
  </si>
  <si>
    <t>Cadera</t>
  </si>
  <si>
    <t>Muslo</t>
  </si>
  <si>
    <t>Fecha</t>
  </si>
  <si>
    <t>Hora</t>
  </si>
  <si>
    <t>Tamaño</t>
  </si>
  <si>
    <t>REGISTRO DE ACTIVIDADES</t>
  </si>
  <si>
    <t xml:space="preserve"> </t>
  </si>
  <si>
    <t>ACTIVIDADES</t>
  </si>
  <si>
    <t>TOTAL</t>
  </si>
  <si>
    <t>UNIDAD</t>
  </si>
  <si>
    <t>Bicicleta</t>
  </si>
  <si>
    <t>kilómetros</t>
  </si>
  <si>
    <t>Correr</t>
  </si>
  <si>
    <t>Caminar</t>
  </si>
  <si>
    <t>pasos</t>
  </si>
  <si>
    <t>Natación</t>
  </si>
  <si>
    <t>metros</t>
  </si>
  <si>
    <t>Otros</t>
  </si>
  <si>
    <t>FECHA</t>
  </si>
  <si>
    <t>ACTIVIDAD</t>
  </si>
  <si>
    <t>HORA DE INICIO</t>
  </si>
  <si>
    <t>DURACIÓN</t>
  </si>
  <si>
    <t>DISTANCIA</t>
  </si>
  <si>
    <t>CALORÍAS</t>
  </si>
  <si>
    <t>NOTA</t>
  </si>
  <si>
    <t>Calor y humedad</t>
  </si>
  <si>
    <t>REGISTRO DE ALIMENTACIÓN</t>
  </si>
  <si>
    <t>MIS OBJETIVOS NUTRICIONALES</t>
  </si>
  <si>
    <t>Ingesta diaria:</t>
  </si>
  <si>
    <t>COMIDA</t>
  </si>
  <si>
    <t>ALIMENTO</t>
  </si>
  <si>
    <t>GRASA</t>
  </si>
  <si>
    <t>COLESTEROL</t>
  </si>
  <si>
    <t>SODIO</t>
  </si>
  <si>
    <t>CARBOHIDRATOS</t>
  </si>
  <si>
    <t>PROTEÍNAS</t>
  </si>
  <si>
    <t>AZÚCAR</t>
  </si>
  <si>
    <t>FIBRA</t>
  </si>
  <si>
    <t>Desayuno</t>
  </si>
  <si>
    <t>Yogur griego</t>
  </si>
  <si>
    <t>Tentempié</t>
  </si>
  <si>
    <t>Manzana</t>
  </si>
  <si>
    <t>Almuerzo</t>
  </si>
  <si>
    <t>Rollitos de mango y lechuga</t>
  </si>
  <si>
    <t>Cena</t>
  </si>
  <si>
    <t>Tacos de gambas (2)</t>
  </si>
  <si>
    <t>Nueces al natural</t>
  </si>
  <si>
    <t>Avena cortada</t>
  </si>
  <si>
    <t>Naranja</t>
  </si>
  <si>
    <t>Calabacín con pesto</t>
  </si>
  <si>
    <t>Bacalao al horno</t>
  </si>
  <si>
    <t>Verduras variadas a la parrilla</t>
  </si>
  <si>
    <t>Copa de helado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</si>
</sst>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quot;$&quot;#,##0.00"/>
    <numFmt numFmtId="166" formatCode="[h]:mm:ss;@"/>
    <numFmt numFmtId="167" formatCode="h:mm;@"/>
  </numFmts>
  <fonts count="21">
    <font>
      <sz val="10"/>
      <color rgb="FF000000"/>
      <name val="Arial"/>
      <family val="2"/>
    </font>
    <font>
      <sz val="10"/>
      <color rgb="FF505050"/>
      <name val="Calibri"/>
      <family val="2"/>
    </font>
    <font>
      <sz val="9"/>
      <color rgb="FF000000"/>
      <name val="Tahoma"/>
      <family val="2"/>
    </font>
    <font>
      <b/>
      <sz val="9"/>
      <color rgb="FF000000"/>
      <name val="Tahoma"/>
      <family val="2"/>
    </font>
    <font>
      <sz val="36"/>
      <color rgb="FF9C4A5C"/>
      <name val="Calibri"/>
      <family val="2"/>
    </font>
    <font>
      <sz val="11"/>
      <color rgb="FFFFFFFF"/>
      <name val="Calibri"/>
      <family val="2"/>
    </font>
    <font>
      <b/>
      <sz val="13"/>
      <color rgb="FF505050"/>
      <name val="Calibri"/>
      <family val="2"/>
    </font>
    <font>
      <b/>
      <sz val="12"/>
      <color rgb="FFFFFFFF"/>
      <name val="Calibri"/>
      <family val="2"/>
    </font>
    <font>
      <b/>
      <sz val="36"/>
      <color rgb="FF6D5CA7"/>
      <name val="Calibri"/>
      <family val="2"/>
    </font>
    <font>
      <b/>
      <sz val="10"/>
      <color rgb="FFFFFFFF"/>
      <name val="Calibri"/>
      <family val="2"/>
    </font>
    <font>
      <sz val="10"/>
      <color rgb="FF319B9B"/>
      <name val="Calibri"/>
      <family val="2"/>
    </font>
    <font>
      <u/>
      <sz val="10"/>
      <color rgb="FF475BA8"/>
      <name val="Calibri"/>
      <family val="2"/>
    </font>
    <font>
      <b/>
      <sz val="13"/>
      <color rgb="FF319B9B"/>
      <name val="Calibri"/>
      <family val="2"/>
    </font>
    <font>
      <sz val="10"/>
      <color rgb="FF000000"/>
      <name val="Calibri"/>
      <family val="2"/>
    </font>
    <font>
      <sz val="8"/>
      <color rgb="FF000000"/>
      <name val="Calibri"/>
      <family val="2"/>
    </font>
    <font>
      <b/>
      <sz val="11"/>
      <color rgb="FF000000"/>
      <name val="Calibri"/>
      <family val="2"/>
    </font>
    <font>
      <sz val="11"/>
      <color rgb="FF000000"/>
      <name val="Calibri"/>
      <family val="2"/>
    </font>
    <font>
      <b/>
      <sz val="16"/>
      <color rgb="FF319B9B"/>
      <name val="Calibri"/>
      <family val="2"/>
    </font>
    <font>
      <b/>
      <sz val="14"/>
      <color rgb="FF6D5CA7"/>
      <name val="Calibri"/>
      <family val="2"/>
    </font>
    <font>
      <b/>
      <sz val="14"/>
      <color rgb="FFFFFFFF"/>
      <name val="Calibri"/>
      <family val="2"/>
    </font>
    <font>
      <b/>
      <sz val="16"/>
      <color rgb="FFFFFFFF"/>
      <name val="Calibri"/>
      <family val="2"/>
    </font>
  </fonts>
  <fills count="7">
    <fill>
      <patternFill patternType="none"/>
    </fill>
    <fill>
      <patternFill patternType="gray125"/>
    </fill>
    <fill>
      <patternFill patternType="solid">
        <fgColor rgb="FF6D5CA7"/>
        <bgColor rgb="FFFFFFFF"/>
      </patternFill>
    </fill>
    <fill>
      <patternFill patternType="solid">
        <fgColor rgb="FFFFFFFF"/>
        <bgColor rgb="FFFFFFFF"/>
      </patternFill>
    </fill>
    <fill>
      <patternFill patternType="none"/>
    </fill>
    <fill>
      <patternFill patternType="solid">
        <fgColor rgb="FFFFFFFF"/>
        <bgColor rgb="FFFFFFFF"/>
      </patternFill>
    </fill>
    <fill>
      <patternFill patternType="solid">
        <fgColor rgb="FF92D050"/>
        <bgColor rgb="FFFFFFFF"/>
      </patternFill>
    </fill>
  </fills>
  <borders count="9">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diagonal/>
    </border>
  </borders>
  <cellStyleXfs count="5">
    <xf numFmtId="0" fontId="0" fillId="0" borderId="0">
      <alignment vertical="center"/>
    </xf>
    <xf numFmtId="0" fontId="8" fillId="0" borderId="0">
      <alignment vertical="center"/>
    </xf>
    <xf numFmtId="0" fontId="7" fillId="2" borderId="1">
      <alignment horizontal="left" vertical="center" indent="1"/>
    </xf>
    <xf numFmtId="0" fontId="6" fillId="0" borderId="0">
      <alignment vertical="center"/>
    </xf>
    <xf numFmtId="0" fontId="11" fillId="0" borderId="0">
      <alignment vertical="center"/>
    </xf>
  </cellStyleXfs>
  <cellXfs count="72">
    <xf numFmtId="0" fontId="1" fillId="0" borderId="0" xfId="0" applyFont="1" applyAlignment="1"/>
    <xf numFmtId="0" fontId="1" fillId="0" borderId="0" xfId="0" applyFont="1" applyAlignment="1"/>
    <xf numFmtId="165" fontId="1" fillId="3" borderId="2" xfId="0" applyNumberFormat="1" applyFont="1" applyFill="1" applyBorder="1" applyAlignment="1"/>
    <xf numFmtId="0" fontId="1" fillId="3" borderId="2" xfId="0" applyFont="1" applyFill="1" applyBorder="1" applyAlignment="1"/>
    <xf numFmtId="0" fontId="1" fillId="3" borderId="2" xfId="0" applyFont="1" applyFill="1" applyBorder="1" applyAlignment="1">
      <alignment horizontal="center"/>
    </xf>
    <xf numFmtId="0" fontId="12" fillId="0" borderId="0" xfId="3" applyFont="1" applyAlignment="1">
      <alignment horizontal="left"/>
    </xf>
    <xf numFmtId="0" fontId="10" fillId="0" borderId="0" xfId="0" applyFont="1" applyAlignment="1"/>
    <xf numFmtId="0" fontId="14" fillId="0" borderId="0" xfId="0" applyFont="1" applyAlignment="1"/>
    <xf numFmtId="0" fontId="13" fillId="0" borderId="0" xfId="0" applyFont="1" applyAlignment="1"/>
    <xf numFmtId="0" fontId="16" fillId="0" borderId="0" xfId="0" applyFont="1" applyAlignment="1">
      <alignment horizontal="left" indent="1"/>
    </xf>
    <xf numFmtId="165" fontId="13" fillId="0" borderId="0" xfId="0" applyNumberFormat="1" applyFont="1" applyAlignment="1">
      <alignment horizontal="right" indent="5"/>
    </xf>
    <xf numFmtId="0" fontId="18" fillId="0" borderId="0" xfId="1" applyFont="1" applyAlignment="1">
      <alignment wrapText="1"/>
    </xf>
    <xf numFmtId="0" fontId="17" fillId="0" borderId="0" xfId="1" applyFont="1" applyAlignment="1">
      <alignment wrapText="1"/>
    </xf>
    <xf numFmtId="14" fontId="13" fillId="5" borderId="4" xfId="0" applyNumberFormat="1" applyFont="1" applyFill="1" applyBorder="1" applyAlignment="1">
      <alignment horizontal="right" indent="2"/>
    </xf>
    <xf numFmtId="0" fontId="13" fillId="5" borderId="4" xfId="0" applyFont="1" applyFill="1" applyBorder="1" applyAlignment="1"/>
    <xf numFmtId="167" fontId="13" fillId="5" borderId="4" xfId="0" applyNumberFormat="1" applyFont="1" applyFill="1" applyBorder="1" applyAlignment="1">
      <alignment horizontal="right" indent="1"/>
    </xf>
    <xf numFmtId="166" fontId="13" fillId="5" borderId="4" xfId="0" applyNumberFormat="1" applyFont="1" applyFill="1" applyBorder="1" applyAlignment="1">
      <alignment horizontal="right" indent="1"/>
    </xf>
    <xf numFmtId="0" fontId="13" fillId="5" borderId="4" xfId="0" applyFont="1" applyFill="1" applyBorder="1" applyAlignment="1">
      <alignment horizontal="right" indent="1"/>
    </xf>
    <xf numFmtId="49" fontId="13" fillId="5" borderId="4" xfId="0" applyNumberFormat="1" applyFont="1" applyFill="1" applyBorder="1" applyAlignment="1"/>
    <xf numFmtId="0" fontId="1" fillId="6" borderId="8" xfId="0" applyFont="1" applyFill="1" applyBorder="1" applyAlignment="1"/>
    <xf numFmtId="0" fontId="5" fillId="6" borderId="8" xfId="0" applyFont="1" applyFill="1" applyBorder="1" applyAlignment="1">
      <alignment horizontal="left" indent="1"/>
    </xf>
    <xf numFmtId="0" fontId="5" fillId="6" borderId="8" xfId="0" applyFont="1" applyFill="1" applyBorder="1" applyAlignment="1"/>
    <xf numFmtId="0" fontId="7" fillId="6" borderId="8" xfId="2" applyFill="1" applyBorder="1" applyAlignment="1">
      <alignment horizontal="center"/>
    </xf>
    <xf numFmtId="0" fontId="9" fillId="6" borderId="8" xfId="0" applyFont="1" applyFill="1" applyBorder="1" applyAlignment="1">
      <alignment horizontal="center"/>
    </xf>
    <xf numFmtId="0" fontId="13" fillId="4" borderId="3" xfId="0" applyFont="1" applyFill="1" applyBorder="1" applyAlignment="1">
      <alignment horizontal="left" indent="1"/>
    </xf>
    <xf numFmtId="0" fontId="13" fillId="4" borderId="3" xfId="0" applyFont="1" applyFill="1" applyBorder="1" applyAlignment="1">
      <alignment horizontal="left"/>
    </xf>
    <xf numFmtId="0" fontId="13" fillId="4" borderId="3" xfId="0" applyFont="1" applyFill="1" applyBorder="1" applyAlignment="1"/>
    <xf numFmtId="2" fontId="13" fillId="4" borderId="3" xfId="0" applyNumberFormat="1" applyFont="1" applyFill="1" applyBorder="1" applyAlignment="1">
      <alignment horizontal="left"/>
    </xf>
    <xf numFmtId="0" fontId="15" fillId="4" borderId="3" xfId="0" applyFont="1" applyFill="1" applyBorder="1" applyAlignment="1">
      <alignment horizontal="left" indent="1"/>
    </xf>
    <xf numFmtId="0" fontId="15" fillId="4" borderId="3" xfId="0" applyFont="1" applyFill="1" applyBorder="1" applyAlignment="1">
      <alignment horizontal="center"/>
    </xf>
    <xf numFmtId="0" fontId="13" fillId="4" borderId="3" xfId="0" applyFont="1" applyFill="1" applyBorder="1" applyAlignment="1">
      <alignment horizontal="center"/>
    </xf>
    <xf numFmtId="0" fontId="13" fillId="6" borderId="5" xfId="0" applyFont="1" applyFill="1" applyBorder="1" applyAlignment="1"/>
    <xf numFmtId="0" fontId="13" fillId="6" borderId="6" xfId="0" applyFont="1" applyFill="1" applyBorder="1" applyAlignment="1"/>
    <xf numFmtId="0" fontId="13" fillId="6" borderId="7" xfId="0" applyFont="1" applyFill="1" applyBorder="1" applyAlignment="1"/>
    <xf numFmtId="14" fontId="13" fillId="4" borderId="3" xfId="0" applyNumberFormat="1" applyFont="1" applyFill="1" applyBorder="1" applyAlignment="1"/>
    <xf numFmtId="167" fontId="13" fillId="4" borderId="3" xfId="0" applyNumberFormat="1" applyFont="1" applyFill="1" applyBorder="1" applyAlignment="1"/>
    <xf numFmtId="164" fontId="13" fillId="4" borderId="3" xfId="0" applyNumberFormat="1" applyFont="1" applyFill="1" applyBorder="1" applyAlignment="1">
      <alignment horizontal="right"/>
    </xf>
    <xf numFmtId="164" fontId="13" fillId="4" borderId="4" xfId="0" applyNumberFormat="1" applyFont="1" applyFill="1" applyBorder="1" applyAlignment="1">
      <alignment horizontal="right"/>
    </xf>
    <xf numFmtId="14" fontId="13" fillId="4" borderId="4" xfId="0" applyNumberFormat="1" applyFont="1" applyFill="1" applyBorder="1" applyAlignment="1"/>
    <xf numFmtId="167" fontId="13" fillId="4" borderId="4" xfId="0" applyNumberFormat="1" applyFont="1" applyFill="1" applyBorder="1" applyAlignment="1"/>
    <xf numFmtId="0" fontId="1" fillId="5" borderId="8" xfId="0" applyFont="1" applyFill="1" applyBorder="1" applyAlignment="1"/>
    <xf numFmtId="0" fontId="1" fillId="5" borderId="8" xfId="0" applyFont="1" applyFill="1" applyBorder="1" applyAlignment="1">
      <alignment horizontal="center"/>
    </xf>
    <xf numFmtId="165" fontId="1" fillId="5" borderId="8" xfId="0" applyNumberFormat="1" applyFont="1" applyFill="1" applyBorder="1" applyAlignment="1"/>
    <xf numFmtId="0" fontId="4" fillId="5" borderId="8" xfId="0" applyFont="1" applyFill="1" applyBorder="1" applyAlignment="1">
      <alignment horizontal="center"/>
    </xf>
    <xf numFmtId="0" fontId="4" fillId="5" borderId="8" xfId="0" applyFont="1" applyFill="1" applyBorder="1" applyAlignment="1"/>
    <xf numFmtId="0" fontId="17" fillId="5" borderId="8" xfId="1" applyFont="1" applyFill="1" applyBorder="1" applyAlignment="1">
      <alignment wrapText="1"/>
    </xf>
    <xf numFmtId="0" fontId="13" fillId="6" borderId="6" xfId="0" applyFont="1" applyFill="1" applyBorder="1" applyAlignment="1">
      <alignment horizontal="left" indent="1"/>
    </xf>
    <xf numFmtId="14" fontId="13" fillId="4" borderId="3" xfId="0" applyNumberFormat="1" applyFont="1" applyFill="1" applyBorder="1" applyAlignment="1">
      <alignment horizontal="right" indent="2"/>
    </xf>
    <xf numFmtId="167" fontId="13" fillId="4" borderId="3" xfId="0" applyNumberFormat="1" applyFont="1" applyFill="1" applyBorder="1" applyAlignment="1">
      <alignment horizontal="right" indent="1"/>
    </xf>
    <xf numFmtId="166" fontId="13" fillId="4" borderId="3" xfId="0" applyNumberFormat="1" applyFont="1" applyFill="1" applyBorder="1" applyAlignment="1">
      <alignment horizontal="right" indent="1"/>
    </xf>
    <xf numFmtId="0" fontId="13" fillId="4" borderId="3" xfId="0" applyFont="1" applyFill="1" applyBorder="1" applyAlignment="1">
      <alignment horizontal="right" indent="1"/>
    </xf>
    <xf numFmtId="49" fontId="13" fillId="4" borderId="3" xfId="0" applyNumberFormat="1" applyFont="1" applyFill="1" applyBorder="1" applyAlignment="1">
      <alignment horizontal="left"/>
    </xf>
    <xf numFmtId="14" fontId="13" fillId="5" borderId="3" xfId="0" applyNumberFormat="1" applyFont="1" applyFill="1" applyBorder="1" applyAlignment="1">
      <alignment horizontal="right" indent="2"/>
    </xf>
    <xf numFmtId="0" fontId="13" fillId="5" borderId="3" xfId="0" applyFont="1" applyFill="1" applyBorder="1" applyAlignment="1"/>
    <xf numFmtId="167" fontId="13" fillId="5" borderId="3" xfId="0" applyNumberFormat="1" applyFont="1" applyFill="1" applyBorder="1" applyAlignment="1">
      <alignment horizontal="right" indent="1"/>
    </xf>
    <xf numFmtId="166" fontId="13" fillId="5" borderId="3" xfId="0" applyNumberFormat="1" applyFont="1" applyFill="1" applyBorder="1" applyAlignment="1">
      <alignment horizontal="right" indent="1"/>
    </xf>
    <xf numFmtId="0" fontId="13" fillId="5" borderId="3" xfId="0" applyFont="1" applyFill="1" applyBorder="1" applyAlignment="1">
      <alignment horizontal="right" indent="1"/>
    </xf>
    <xf numFmtId="49" fontId="13" fillId="5" borderId="3" xfId="0" applyNumberFormat="1" applyFont="1" applyFill="1" applyBorder="1" applyAlignment="1"/>
    <xf numFmtId="0" fontId="16" fillId="4" borderId="3" xfId="0" applyFont="1" applyFill="1" applyBorder="1" applyAlignment="1">
      <alignment horizontal="center"/>
    </xf>
    <xf numFmtId="164" fontId="16" fillId="4" borderId="3" xfId="0" applyNumberFormat="1" applyFont="1" applyFill="1" applyBorder="1" applyAlignment="1">
      <alignment horizontal="center"/>
    </xf>
    <xf numFmtId="14" fontId="13" fillId="4" borderId="3" xfId="0" applyNumberFormat="1" applyFont="1" applyFill="1" applyBorder="1" applyAlignment="1">
      <alignment horizontal="right" indent="1"/>
    </xf>
    <xf numFmtId="0" fontId="13" fillId="6" borderId="5" xfId="0" applyFont="1" applyFill="1" applyBorder="1" applyAlignment="1">
      <alignment horizontal="left" indent="2"/>
    </xf>
    <xf numFmtId="0" fontId="13" fillId="6" borderId="6" xfId="0" applyFont="1" applyFill="1" applyBorder="1" applyAlignment="1">
      <alignment horizontal="center"/>
    </xf>
    <xf numFmtId="0" fontId="13" fillId="6" borderId="7" xfId="0" applyFont="1" applyFill="1" applyBorder="1" applyAlignment="1">
      <alignment horizontal="center"/>
    </xf>
    <xf numFmtId="14" fontId="13" fillId="4" borderId="4" xfId="0" applyNumberFormat="1" applyFont="1" applyFill="1" applyBorder="1" applyAlignment="1">
      <alignment horizontal="right" indent="1"/>
    </xf>
    <xf numFmtId="0" fontId="13" fillId="4" borderId="4" xfId="0" applyFont="1" applyFill="1" applyBorder="1" applyAlignment="1"/>
    <xf numFmtId="0" fontId="13" fillId="4" borderId="4" xfId="0" applyFont="1" applyFill="1" applyBorder="1" applyAlignment="1">
      <alignment horizontal="center"/>
    </xf>
    <xf numFmtId="0" fontId="7" fillId="6" borderId="8" xfId="2" applyFill="1" applyBorder="1" applyAlignment="1"/>
    <xf numFmtId="0" fontId="20" fillId="6" borderId="8" xfId="1" applyFont="1" applyFill="1" applyBorder="1" applyAlignment="1">
      <alignment horizontal="center" wrapText="1"/>
    </xf>
    <xf numFmtId="0" fontId="11" fillId="5" borderId="8" xfId="4" applyFill="1" applyBorder="1" applyAlignment="1">
      <alignment horizontal="center" wrapText="1"/>
    </xf>
    <xf numFmtId="0" fontId="19" fillId="6" borderId="8" xfId="1" applyFont="1" applyFill="1" applyBorder="1" applyAlignment="1">
      <alignment horizontal="center" wrapText="1"/>
    </xf>
    <xf numFmtId="0" fontId="7" fillId="6" borderId="8" xfId="2" applyFill="1" applyBorder="1" applyAlignment="1"/>
  </cellXfs>
  <cellStyles count="5">
    <cellStyle name="Encabezado 1" xfId="2" builtinId="16"/>
    <cellStyle name="Hipervínculo" xfId="4" builtinId="8"/>
    <cellStyle name="Normal" xfId="0" builtinId="0"/>
    <cellStyle name="Título" xfId="1" builtinId="15"/>
    <cellStyle name="Título 2" xfId="3" builtinId="17"/>
  </cellStyles>
  <dxfs count="19">
    <dxf>
      <font>
        <color rgb="FFFF0000"/>
      </font>
    </dxf>
    <dxf>
      <font>
        <strike/>
      </font>
    </dxf>
    <dxf>
      <font>
        <b/>
        <i val="0"/>
      </font>
    </dxf>
    <dxf>
      <font>
        <b/>
        <i val="0"/>
      </font>
    </dxf>
    <dxf>
      <font>
        <b/>
        <i val="0"/>
        <color rgb="FF505050"/>
      </font>
    </dxf>
    <dxf>
      <font>
        <b/>
        <i val="0"/>
      </font>
    </dxf>
    <dxf>
      <font>
        <b/>
        <i val="0"/>
      </font>
    </dxf>
    <dxf>
      <font>
        <color rgb="FFFF000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s>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 uri="smNativeData">
      <pm:charStyles xmlns:pm="smNativeData" id="1696628607" count="1">
        <pm:charStyle name="Normal" fontId="1"/>
      </pm:charStyles>
      <pm:colors xmlns:pm="smNativeData" id="1696628607" count="8">
        <pm:color name="Color 24" rgb="505050"/>
        <pm:color name="Color 25" rgb="9C4A5C"/>
        <pm:color name="Color 26" rgb="6D5CA7"/>
        <pm:color name="Color 27" rgb="319B9B"/>
        <pm:color name="Color 28" rgb="475BA8"/>
        <pm:color name="Color 29" rgb="92D050"/>
        <pm:color name="Color 30" rgb="F5F5F5"/>
        <pm:color name="Color 31" rgb="00B050"/>
      </pm:colors>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1"/>
          <c:order val="0"/>
          <c:tx>
            <c:strRef>
              <c:f>'Plan de entrenamiento'!$B$14</c:f>
              <c:strCache>
                <c:ptCount val="1"/>
                <c:pt idx="0">
                  <c:v>Cintura</c:v>
                </c:pt>
              </c:strCache>
            </c:strRef>
          </c:tx>
          <c:spPr>
            <a:ln w="19050">
              <a:solidFill>
                <a:srgbClr val="FBD22D"/>
              </a:solidFill>
            </a:ln>
          </c:spPr>
          <c:marker>
            <c:symbol val="circle"/>
            <c:size val="5"/>
            <c:spPr>
              <a:solidFill>
                <a:srgbClr val="FBD22D"/>
              </a:solidFill>
              <a:ln>
                <a:solidFill>
                  <a:srgbClr val="FBD22D"/>
                </a:solidFill>
              </a:ln>
            </c:spPr>
          </c:marker>
          <c:dPt>
            <c:idx val="0"/>
            <c:bubble3D val="0"/>
            <c:spPr>
              <a:ln w="28575">
                <a:noFill/>
              </a:ln>
            </c:spPr>
            <c:extLst>
              <c:ext xmlns:c16="http://schemas.microsoft.com/office/drawing/2014/chart" uri="{C3380CC4-5D6E-409C-BE32-E72D297353CC}">
                <c16:uniqueId val="{00000001-7A3F-479E-8F12-41A16ACD75F0}"/>
              </c:ext>
            </c:extLst>
          </c:dPt>
          <c:dLbls>
            <c:dLbl>
              <c:idx val="0"/>
              <c:spPr>
                <a:noFill/>
                <a:ln w="9525">
                  <a:noFill/>
                </a:ln>
              </c:spPr>
              <c:txPr>
                <a:bodyPr anchor="ctr" anchorCtr="1"/>
                <a:lstStyle/>
                <a:p>
                  <a:pPr>
                    <a:defRPr lang="es-es" sz="1000" b="0" i="0" u="none" strike="noStrike">
                      <a:solidFill>
                        <a:srgbClr val="D9AE04"/>
                      </a:solidFill>
                      <a:latin typeface="Calibri" charset="0"/>
                    </a:defRPr>
                  </a:pPr>
                  <a:endParaRPr lang="en-US"/>
                </a:p>
              </c:txPr>
              <c:dLblPos val="l"/>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1-7A3F-479E-8F12-41A16ACD75F0}"/>
                </c:ext>
              </c:extLst>
            </c:dLbl>
            <c:spPr>
              <a:noFill/>
              <a:ln>
                <a:solidFill>
                  <a:srgbClr val="000000"/>
                </a:solidFill>
              </a:ln>
            </c:spPr>
            <c:txPr>
              <a:bodyPr anchor="ctr" anchorCtr="1"/>
              <a:lstStyle/>
              <a:p>
                <a:pPr>
                  <a:defRPr lang="es-es" sz="1000" b="0" i="0" u="none" strike="noStrike">
                    <a:solidFill>
                      <a:srgbClr val="000000"/>
                    </a:solidFill>
                    <a:latin typeface="Calibri" charset="0"/>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val>
            <c:numRef>
              <c:f>'Plan de entrenamiento'!$H$22:$H$32</c:f>
              <c:numCache>
                <c:formatCode>0.0</c:formatCode>
                <c:ptCount val="11"/>
                <c:pt idx="0">
                  <c:v>91.4</c:v>
                </c:pt>
                <c:pt idx="1">
                  <c:v>93.2</c:v>
                </c:pt>
                <c:pt idx="2">
                  <c:v>96.5</c:v>
                </c:pt>
                <c:pt idx="3">
                  <c:v>88.9</c:v>
                </c:pt>
                <c:pt idx="4">
                  <c:v>88.5</c:v>
                </c:pt>
                <c:pt idx="5">
                  <c:v>88.4</c:v>
                </c:pt>
                <c:pt idx="6">
                  <c:v>88</c:v>
                </c:pt>
              </c:numCache>
            </c:numRef>
          </c:val>
          <c:smooth val="0"/>
          <c:extLst>
            <c:ext xmlns:c16="http://schemas.microsoft.com/office/drawing/2014/chart" uri="{C3380CC4-5D6E-409C-BE32-E72D297353CC}">
              <c16:uniqueId val="{00000002-7A3F-479E-8F12-41A16ACD75F0}"/>
            </c:ext>
          </c:extLst>
        </c:ser>
        <c:ser>
          <c:idx val="0"/>
          <c:order val="1"/>
          <c:tx>
            <c:strRef>
              <c:f>'Plan de entrenamiento'!$B$15</c:f>
              <c:strCache>
                <c:ptCount val="1"/>
                <c:pt idx="0">
                  <c:v>Bíceps</c:v>
                </c:pt>
              </c:strCache>
            </c:strRef>
          </c:tx>
          <c:spPr>
            <a:ln w="19050">
              <a:solidFill>
                <a:srgbClr val="6D5CA7"/>
              </a:solidFill>
            </a:ln>
          </c:spPr>
          <c:marker>
            <c:symbol val="circle"/>
            <c:size val="5"/>
            <c:spPr>
              <a:solidFill>
                <a:srgbClr val="6D5CA7"/>
              </a:solidFill>
              <a:ln>
                <a:solidFill>
                  <a:srgbClr val="6D5CA7"/>
                </a:solidFill>
              </a:ln>
            </c:spPr>
          </c:marker>
          <c:dPt>
            <c:idx val="0"/>
            <c:bubble3D val="0"/>
            <c:spPr>
              <a:ln w="19050">
                <a:noFill/>
              </a:ln>
            </c:spPr>
            <c:extLst>
              <c:ext xmlns:c16="http://schemas.microsoft.com/office/drawing/2014/chart" uri="{C3380CC4-5D6E-409C-BE32-E72D297353CC}">
                <c16:uniqueId val="{00000004-7A3F-479E-8F12-41A16ACD75F0}"/>
              </c:ext>
            </c:extLst>
          </c:dPt>
          <c:dLbls>
            <c:dLbl>
              <c:idx val="0"/>
              <c:spPr>
                <a:noFill/>
                <a:ln w="9525">
                  <a:noFill/>
                </a:ln>
              </c:spPr>
              <c:txPr>
                <a:bodyPr anchor="ctr" anchorCtr="1"/>
                <a:lstStyle/>
                <a:p>
                  <a:pPr>
                    <a:defRPr lang="es-es" sz="1000" b="0" i="0" u="none" strike="noStrike">
                      <a:solidFill>
                        <a:srgbClr val="35447D"/>
                      </a:solidFill>
                      <a:latin typeface="Calibri" charset="0"/>
                    </a:defRPr>
                  </a:pPr>
                  <a:endParaRPr lang="en-US"/>
                </a:p>
              </c:txPr>
              <c:dLblPos val="l"/>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4-7A3F-479E-8F12-41A16ACD75F0}"/>
                </c:ext>
              </c:extLst>
            </c:dLbl>
            <c:spPr>
              <a:noFill/>
              <a:ln>
                <a:solidFill>
                  <a:srgbClr val="000000"/>
                </a:solidFill>
              </a:ln>
            </c:spPr>
            <c:txPr>
              <a:bodyPr anchor="ctr" anchorCtr="1"/>
              <a:lstStyle/>
              <a:p>
                <a:pPr>
                  <a:defRPr lang="es-es" sz="1000" b="0" i="0" u="none" strike="noStrike">
                    <a:solidFill>
                      <a:srgbClr val="000000"/>
                    </a:solidFill>
                    <a:latin typeface="Calibri" charset="0"/>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val>
            <c:numRef>
              <c:f>'Plan de entrenamiento'!$L$22:$L$29</c:f>
              <c:numCache>
                <c:formatCode>0.0</c:formatCode>
                <c:ptCount val="8"/>
                <c:pt idx="0">
                  <c:v>34.299999999999997</c:v>
                </c:pt>
                <c:pt idx="1">
                  <c:v>34.299999999999997</c:v>
                </c:pt>
                <c:pt idx="2">
                  <c:v>34.5</c:v>
                </c:pt>
                <c:pt idx="3">
                  <c:v>35.1</c:v>
                </c:pt>
                <c:pt idx="4">
                  <c:v>35</c:v>
                </c:pt>
                <c:pt idx="5">
                  <c:v>35</c:v>
                </c:pt>
                <c:pt idx="6">
                  <c:v>35.200000000000003</c:v>
                </c:pt>
              </c:numCache>
            </c:numRef>
          </c:val>
          <c:smooth val="0"/>
          <c:extLst>
            <c:ext xmlns:c16="http://schemas.microsoft.com/office/drawing/2014/chart" uri="{C3380CC4-5D6E-409C-BE32-E72D297353CC}">
              <c16:uniqueId val="{00000005-7A3F-479E-8F12-41A16ACD75F0}"/>
            </c:ext>
          </c:extLst>
        </c:ser>
        <c:ser>
          <c:idx val="2"/>
          <c:order val="2"/>
          <c:tx>
            <c:strRef>
              <c:f>'Plan de entrenamiento'!$B$16</c:f>
              <c:strCache>
                <c:ptCount val="1"/>
                <c:pt idx="0">
                  <c:v>Cadera</c:v>
                </c:pt>
              </c:strCache>
            </c:strRef>
          </c:tx>
          <c:spPr>
            <a:ln w="19050">
              <a:solidFill>
                <a:srgbClr val="475BA8"/>
              </a:solidFill>
            </a:ln>
          </c:spPr>
          <c:marker>
            <c:symbol val="circle"/>
            <c:size val="5"/>
            <c:spPr>
              <a:solidFill>
                <a:srgbClr val="475BA8"/>
              </a:solidFill>
              <a:ln>
                <a:solidFill>
                  <a:srgbClr val="475BA8"/>
                </a:solidFill>
              </a:ln>
            </c:spPr>
          </c:marker>
          <c:dPt>
            <c:idx val="0"/>
            <c:bubble3D val="0"/>
            <c:extLst>
              <c:ext xmlns:c16="http://schemas.microsoft.com/office/drawing/2014/chart" uri="{C3380CC4-5D6E-409C-BE32-E72D297353CC}">
                <c16:uniqueId val="{00000007-7A3F-479E-8F12-41A16ACD75F0}"/>
              </c:ext>
            </c:extLst>
          </c:dPt>
          <c:dLbls>
            <c:dLbl>
              <c:idx val="0"/>
              <c:spPr>
                <a:noFill/>
                <a:ln w="9525">
                  <a:noFill/>
                </a:ln>
              </c:spPr>
              <c:txPr>
                <a:bodyPr anchor="ctr" anchorCtr="1"/>
                <a:lstStyle/>
                <a:p>
                  <a:pPr>
                    <a:defRPr lang="es-es" sz="1000" b="0" i="0" u="none" strike="noStrike">
                      <a:solidFill>
                        <a:srgbClr val="524480"/>
                      </a:solidFill>
                      <a:latin typeface="Calibri" charset="0"/>
                    </a:defRPr>
                  </a:pPr>
                  <a:endParaRPr lang="en-US"/>
                </a:p>
              </c:txPr>
              <c:dLblPos val="l"/>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7-7A3F-479E-8F12-41A16ACD75F0}"/>
                </c:ext>
              </c:extLst>
            </c:dLbl>
            <c:spPr>
              <a:noFill/>
              <a:ln>
                <a:solidFill>
                  <a:srgbClr val="000000"/>
                </a:solidFill>
              </a:ln>
            </c:spPr>
            <c:txPr>
              <a:bodyPr anchor="ctr" anchorCtr="1"/>
              <a:lstStyle/>
              <a:p>
                <a:pPr>
                  <a:defRPr lang="es-es" sz="1000" b="0" i="0" u="none" strike="noStrike">
                    <a:solidFill>
                      <a:srgbClr val="000000"/>
                    </a:solidFill>
                    <a:latin typeface="Calibri" charset="0"/>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val>
            <c:numRef>
              <c:f>'Plan de entrenamiento'!$P$22:$P$32</c:f>
              <c:numCache>
                <c:formatCode>0.0</c:formatCode>
                <c:ptCount val="11"/>
                <c:pt idx="0">
                  <c:v>114.3</c:v>
                </c:pt>
                <c:pt idx="1">
                  <c:v>113.8</c:v>
                </c:pt>
                <c:pt idx="2">
                  <c:v>113.3</c:v>
                </c:pt>
                <c:pt idx="3">
                  <c:v>113.3</c:v>
                </c:pt>
                <c:pt idx="4">
                  <c:v>113.2</c:v>
                </c:pt>
                <c:pt idx="5">
                  <c:v>112.9</c:v>
                </c:pt>
                <c:pt idx="6">
                  <c:v>112</c:v>
                </c:pt>
              </c:numCache>
            </c:numRef>
          </c:val>
          <c:smooth val="0"/>
          <c:extLst>
            <c:ext xmlns:c16="http://schemas.microsoft.com/office/drawing/2014/chart" uri="{C3380CC4-5D6E-409C-BE32-E72D297353CC}">
              <c16:uniqueId val="{00000008-7A3F-479E-8F12-41A16ACD75F0}"/>
            </c:ext>
          </c:extLst>
        </c:ser>
        <c:ser>
          <c:idx val="3"/>
          <c:order val="3"/>
          <c:tx>
            <c:strRef>
              <c:f>'Plan de entrenamiento'!$B$17</c:f>
              <c:strCache>
                <c:ptCount val="1"/>
                <c:pt idx="0">
                  <c:v>Muslo</c:v>
                </c:pt>
              </c:strCache>
            </c:strRef>
          </c:tx>
          <c:spPr>
            <a:ln w="19050">
              <a:solidFill>
                <a:srgbClr val="737480"/>
              </a:solidFill>
            </a:ln>
          </c:spPr>
          <c:marker>
            <c:symbol val="circle"/>
            <c:size val="5"/>
            <c:spPr>
              <a:solidFill>
                <a:srgbClr val="737480"/>
              </a:solidFill>
              <a:ln>
                <a:solidFill>
                  <a:srgbClr val="737480"/>
                </a:solidFill>
              </a:ln>
            </c:spPr>
          </c:marker>
          <c:dLbls>
            <c:spPr>
              <a:noFill/>
              <a:ln w="9525">
                <a:noFill/>
              </a:ln>
            </c:spPr>
            <c:txPr>
              <a:bodyPr anchor="ctr" anchorCtr="1"/>
              <a:lstStyle/>
              <a:p>
                <a:pPr>
                  <a:defRPr lang="es-es" sz="1000" b="0" i="0" u="none" strike="noStrike">
                    <a:solidFill>
                      <a:srgbClr val="565761"/>
                    </a:solidFill>
                    <a:latin typeface="Calibri" charset="0"/>
                  </a:defRPr>
                </a:pPr>
                <a:endParaRPr lang="en-US"/>
              </a:p>
            </c:txPr>
            <c:dLblPos val="l"/>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val>
            <c:numRef>
              <c:f>'Plan de entrenamiento'!$T$22:$T$29</c:f>
              <c:numCache>
                <c:formatCode>0.0</c:formatCode>
                <c:ptCount val="8"/>
                <c:pt idx="0">
                  <c:v>55.9</c:v>
                </c:pt>
                <c:pt idx="1">
                  <c:v>53.3</c:v>
                </c:pt>
                <c:pt idx="2">
                  <c:v>52.1</c:v>
                </c:pt>
                <c:pt idx="3">
                  <c:v>53.3</c:v>
                </c:pt>
                <c:pt idx="4">
                  <c:v>55.9</c:v>
                </c:pt>
                <c:pt idx="5">
                  <c:v>53.3</c:v>
                </c:pt>
                <c:pt idx="6">
                  <c:v>51.6</c:v>
                </c:pt>
              </c:numCache>
            </c:numRef>
          </c:val>
          <c:smooth val="0"/>
          <c:extLst>
            <c:ext xmlns:c16="http://schemas.microsoft.com/office/drawing/2014/chart" uri="{C3380CC4-5D6E-409C-BE32-E72D297353CC}">
              <c16:uniqueId val="{00000009-7A3F-479E-8F12-41A16ACD75F0}"/>
            </c:ext>
          </c:extLst>
        </c:ser>
        <c:ser>
          <c:idx val="6"/>
          <c:order val="4"/>
          <c:tx>
            <c:strRef>
              <c:f>'Plan de entrenamiento'!$B$16</c:f>
              <c:strCache>
                <c:ptCount val="1"/>
                <c:pt idx="0">
                  <c:v>Cadera</c:v>
                </c:pt>
              </c:strCache>
            </c:strRef>
          </c:tx>
          <c:spPr>
            <a:ln w="19050">
              <a:solidFill>
                <a:srgbClr val="413665"/>
              </a:solidFill>
            </a:ln>
          </c:spPr>
          <c:marker>
            <c:symbol val="circle"/>
            <c:size val="5"/>
            <c:spPr>
              <a:solidFill>
                <a:srgbClr val="413665"/>
              </a:solidFill>
              <a:ln>
                <a:solidFill>
                  <a:srgbClr val="413665"/>
                </a:solidFill>
              </a:ln>
            </c:spPr>
          </c:marker>
          <c:dLbls>
            <c:spPr>
              <a:noFill/>
              <a:ln w="9525">
                <a:noFill/>
              </a:ln>
            </c:spPr>
            <c:txPr>
              <a:bodyPr anchor="ctr" anchorCtr="1"/>
              <a:lstStyle/>
              <a:p>
                <a:pPr>
                  <a:defRPr lang="es-es" sz="1000" b="0" i="0" u="none" strike="noStrike">
                    <a:solidFill>
                      <a:srgbClr val="565761"/>
                    </a:solidFill>
                    <a:latin typeface="Calibri" charset="0"/>
                  </a:defRPr>
                </a:pPr>
                <a:endParaRPr lang="en-US"/>
              </a:p>
            </c:txPr>
            <c:dLblPos val="l"/>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val>
            <c:numRef>
              <c:f>'Plan de entrenamiento'!$P$22</c:f>
              <c:numCache>
                <c:formatCode>0.0</c:formatCode>
                <c:ptCount val="1"/>
                <c:pt idx="0">
                  <c:v>114.3</c:v>
                </c:pt>
              </c:numCache>
            </c:numRef>
          </c:val>
          <c:smooth val="0"/>
          <c:extLst>
            <c:ext xmlns:c16="http://schemas.microsoft.com/office/drawing/2014/chart" uri="{C3380CC4-5D6E-409C-BE32-E72D297353CC}">
              <c16:uniqueId val="{0000000A-7A3F-479E-8F12-41A16ACD75F0}"/>
            </c:ext>
          </c:extLst>
        </c:ser>
        <c:ser>
          <c:idx val="7"/>
          <c:order val="5"/>
          <c:tx>
            <c:strRef>
              <c:f>'Plan de entrenamiento'!$B$17</c:f>
              <c:strCache>
                <c:ptCount val="1"/>
                <c:pt idx="0">
                  <c:v>Muslo</c:v>
                </c:pt>
              </c:strCache>
            </c:strRef>
          </c:tx>
          <c:spPr>
            <a:ln w="28575">
              <a:noFill/>
            </a:ln>
          </c:spPr>
          <c:marker>
            <c:symbol val="circle"/>
            <c:size val="5"/>
            <c:spPr>
              <a:solidFill>
                <a:srgbClr val="AD8B03"/>
              </a:solidFill>
              <a:ln>
                <a:solidFill>
                  <a:srgbClr val="AD8B03"/>
                </a:solidFill>
              </a:ln>
            </c:spPr>
          </c:marker>
          <c:dPt>
            <c:idx val="0"/>
            <c:bubble3D val="0"/>
            <c:extLst>
              <c:ext xmlns:c16="http://schemas.microsoft.com/office/drawing/2014/chart" uri="{C3380CC4-5D6E-409C-BE32-E72D297353CC}">
                <c16:uniqueId val="{0000000C-7A3F-479E-8F12-41A16ACD75F0}"/>
              </c:ext>
            </c:extLst>
          </c:dPt>
          <c:dLbls>
            <c:spPr>
              <a:noFill/>
              <a:ln w="9525">
                <a:noFill/>
              </a:ln>
            </c:spPr>
            <c:txPr>
              <a:bodyPr anchor="ctr" anchorCtr="1"/>
              <a:lstStyle/>
              <a:p>
                <a:pPr>
                  <a:defRPr lang="es-es" sz="1000" b="0" i="0" u="none" strike="noStrike">
                    <a:solidFill>
                      <a:srgbClr val="565761"/>
                    </a:solidFill>
                    <a:latin typeface="Calibri" charset="0"/>
                  </a:defRPr>
                </a:pPr>
                <a:endParaRPr lang="en-US"/>
              </a:p>
            </c:txPr>
            <c:dLblPos val="l"/>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val>
            <c:numRef>
              <c:f>'Plan de entrenamiento'!$T$22</c:f>
              <c:numCache>
                <c:formatCode>0.0</c:formatCode>
                <c:ptCount val="1"/>
                <c:pt idx="0">
                  <c:v>55.9</c:v>
                </c:pt>
              </c:numCache>
            </c:numRef>
          </c:val>
          <c:smooth val="0"/>
          <c:extLst>
            <c:ext xmlns:c16="http://schemas.microsoft.com/office/drawing/2014/chart" uri="{C3380CC4-5D6E-409C-BE32-E72D297353CC}">
              <c16:uniqueId val="{0000000D-7A3F-479E-8F12-41A16ACD75F0}"/>
            </c:ext>
          </c:extLst>
        </c:ser>
        <c:dLbls>
          <c:showLegendKey val="0"/>
          <c:showVal val="0"/>
          <c:showCatName val="0"/>
          <c:showSerName val="0"/>
          <c:showPercent val="0"/>
          <c:showBubbleSize val="0"/>
        </c:dLbls>
        <c:marker val="1"/>
        <c:smooth val="0"/>
        <c:axId val="10"/>
        <c:axId val="11"/>
        <c:extLst>
          <c:ext xmlns:sm="pr" uri="pr">
            <sm:boxPlot xmlns:sm="pr" val="0"/>
            <sm:turned xmlns:sm="pr" val="0"/>
          </c:ext>
        </c:extLst>
      </c:lineChart>
      <c:catAx>
        <c:axId val="10"/>
        <c:scaling>
          <c:orientation val="minMax"/>
        </c:scaling>
        <c:delete val="1"/>
        <c:axPos val="b"/>
        <c:numFmt formatCode="m/d/yyyy" sourceLinked="0"/>
        <c:majorTickMark val="out"/>
        <c:minorTickMark val="none"/>
        <c:tickLblPos val="nextTo"/>
        <c:crossAx val="11"/>
        <c:crosses val="autoZero"/>
        <c:auto val="1"/>
        <c:lblAlgn val="l"/>
        <c:lblOffset val="100"/>
        <c:noMultiLvlLbl val="0"/>
      </c:catAx>
      <c:valAx>
        <c:axId val="11"/>
        <c:scaling>
          <c:orientation val="minMax"/>
          <c:max val="127"/>
          <c:min val="25"/>
        </c:scaling>
        <c:delete val="0"/>
        <c:axPos val="l"/>
        <c:majorGridlines>
          <c:spPr>
            <a:ln w="9525">
              <a:solidFill>
                <a:srgbClr val="F5F5F5"/>
              </a:solidFill>
            </a:ln>
          </c:spPr>
        </c:majorGridlines>
        <c:numFmt formatCode="0.0" sourceLinked="0"/>
        <c:majorTickMark val="out"/>
        <c:minorTickMark val="none"/>
        <c:tickLblPos val="nextTo"/>
        <c:spPr>
          <a:ln>
            <a:solidFill>
              <a:srgbClr val="DDDDDD"/>
            </a:solidFill>
          </a:ln>
        </c:spPr>
        <c:txPr>
          <a:bodyPr rot="4800000" anchor="ctr" anchorCtr="1"/>
          <a:lstStyle/>
          <a:p>
            <a:pPr>
              <a:defRPr lang="es-es" sz="900" b="0" i="0" u="none" strike="noStrike">
                <a:solidFill>
                  <a:srgbClr val="595959"/>
                </a:solidFill>
                <a:latin typeface="Calibri" charset="0"/>
              </a:defRPr>
            </a:pPr>
            <a:endParaRPr lang="en-US"/>
          </a:p>
        </c:txPr>
        <c:crossAx val="10"/>
        <c:crosses val="autoZero"/>
        <c:crossBetween val="between"/>
        <c:majorUnit val="25"/>
        <c:minorUnit val="4"/>
      </c:valAx>
      <c:spPr>
        <a:noFill/>
        <a:ln w="9525">
          <a:noFill/>
        </a:ln>
      </c:spPr>
    </c:plotArea>
    <c:plotVisOnly val="1"/>
    <c:dispBlanksAs val="gap"/>
    <c:showDLblsOverMax val="0"/>
  </c:chart>
  <c:spPr>
    <a:solidFill>
      <a:srgbClr val="FFFFFF"/>
    </a:solidFill>
    <a:ln w="9525">
      <a:noFill/>
    </a:ln>
  </c:spPr>
  <c:txPr>
    <a:bodyPr rot="0" anchor="t"/>
    <a:lstStyle/>
    <a:p>
      <a:pPr>
        <a:defRPr lang="es-es" sz="1000" b="0" i="0" u="none" strike="noStrike" kern="100">
          <a:solidFill>
            <a:srgbClr val="000000"/>
          </a:solidFill>
          <a:latin typeface="Calibri" charset="0"/>
        </a:defRPr>
      </a:pPr>
      <a:endParaRPr lang="en-US"/>
    </a:p>
  </c:txPr>
  <c:printSettings>
    <c:headerFooter/>
    <c:pageMargins b="0.75" l="0.7" r="0.7" t="0.75" header="0.3" footer="0.3"/>
    <c:pageSetup/>
  </c:printSettings>
  <c:extLst>
    <c:ext xmlns:sm="pr" uri="pr">
      <sm:colorScheme xmlns:sm="pr" id="1696628607" val="15"/>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ctr" anchorCtr="1"/>
          <a:lstStyle/>
          <a:p>
            <a:pPr>
              <a:defRPr lang="es-es" sz="1800" b="1" i="0" u="none" strike="noStrike" kern="100">
                <a:solidFill>
                  <a:srgbClr val="000000"/>
                </a:solidFill>
                <a:latin typeface="Calibri" charset="0"/>
              </a:defRPr>
            </a:pPr>
            <a:r>
              <a:rPr lang="en-US"/>
              <a:t>Peso</a:t>
            </a:r>
          </a:p>
        </c:rich>
      </c:tx>
      <c:overlay val="0"/>
      <c:spPr>
        <a:noFill/>
        <a:ln w="9525">
          <a:noFill/>
        </a:ln>
      </c:spPr>
    </c:title>
    <c:autoTitleDeleted val="0"/>
    <c:plotArea>
      <c:layout>
        <c:manualLayout>
          <c:xMode val="edge"/>
          <c:yMode val="edge"/>
          <c:x val="4.4749999999999998E-2"/>
          <c:y val="6.2E-2"/>
          <c:w val="0.93125000000000002"/>
          <c:h val="0.81899999999999995"/>
        </c:manualLayout>
      </c:layout>
      <c:areaChart>
        <c:grouping val="standard"/>
        <c:varyColors val="0"/>
        <c:ser>
          <c:idx val="1"/>
          <c:order val="0"/>
          <c:tx>
            <c:strRef>
              <c:f>'Plan de entrenamiento'!$B$13</c:f>
              <c:strCache>
                <c:ptCount val="1"/>
                <c:pt idx="0">
                  <c:v>Peso</c:v>
                </c:pt>
              </c:strCache>
            </c:strRef>
          </c:tx>
          <c:spPr>
            <a:solidFill>
              <a:srgbClr val="92D050"/>
            </a:solidFill>
            <a:ln w="9525">
              <a:noFill/>
            </a:ln>
          </c:spPr>
          <c:cat>
            <c:numRef>
              <c:f>'Plan de entrenamiento'!$B$22:$B$36</c:f>
              <c:numCache>
                <c:formatCode>m/d/yyyy</c:formatCode>
                <c:ptCount val="15"/>
                <c:pt idx="0">
                  <c:v>44639</c:v>
                </c:pt>
                <c:pt idx="1">
                  <c:v>44640</c:v>
                </c:pt>
                <c:pt idx="2">
                  <c:v>44641</c:v>
                </c:pt>
                <c:pt idx="3">
                  <c:v>44642</c:v>
                </c:pt>
                <c:pt idx="4">
                  <c:v>44643</c:v>
                </c:pt>
                <c:pt idx="5">
                  <c:v>44644</c:v>
                </c:pt>
                <c:pt idx="6">
                  <c:v>44645</c:v>
                </c:pt>
              </c:numCache>
            </c:numRef>
          </c:cat>
          <c:val>
            <c:numRef>
              <c:f>'Plan de entrenamiento'!$D$22:$D$36</c:f>
              <c:numCache>
                <c:formatCode>0.0</c:formatCode>
                <c:ptCount val="15"/>
                <c:pt idx="0">
                  <c:v>70.3</c:v>
                </c:pt>
                <c:pt idx="1">
                  <c:v>70</c:v>
                </c:pt>
                <c:pt idx="2">
                  <c:v>69.900000000000006</c:v>
                </c:pt>
                <c:pt idx="3">
                  <c:v>69.7</c:v>
                </c:pt>
                <c:pt idx="4">
                  <c:v>70</c:v>
                </c:pt>
                <c:pt idx="5">
                  <c:v>67.3</c:v>
                </c:pt>
                <c:pt idx="6">
                  <c:v>69.099999999999994</c:v>
                </c:pt>
              </c:numCache>
            </c:numRef>
          </c:val>
          <c:extLst>
            <c:ext xmlns:c16="http://schemas.microsoft.com/office/drawing/2014/chart" uri="{C3380CC4-5D6E-409C-BE32-E72D297353CC}">
              <c16:uniqueId val="{00000000-4B9C-469B-86E2-E43C9379DAA8}"/>
            </c:ext>
          </c:extLst>
        </c:ser>
        <c:dLbls>
          <c:showLegendKey val="0"/>
          <c:showVal val="0"/>
          <c:showCatName val="0"/>
          <c:showSerName val="0"/>
          <c:showPercent val="0"/>
          <c:showBubbleSize val="0"/>
        </c:dLbls>
        <c:axId val="10"/>
        <c:axId val="11"/>
      </c:areaChart>
      <c:dateAx>
        <c:axId val="10"/>
        <c:scaling>
          <c:orientation val="minMax"/>
        </c:scaling>
        <c:delete val="0"/>
        <c:axPos val="b"/>
        <c:majorGridlines>
          <c:spPr>
            <a:ln w="9525">
              <a:solidFill>
                <a:srgbClr val="D8D8D8"/>
              </a:solidFill>
            </a:ln>
          </c:spPr>
        </c:majorGridlines>
        <c:numFmt formatCode="m/d/yy" sourceLinked="0"/>
        <c:majorTickMark val="none"/>
        <c:minorTickMark val="none"/>
        <c:tickLblPos val="nextTo"/>
        <c:spPr>
          <a:ln w="9525">
            <a:solidFill>
              <a:srgbClr val="D8D8D8"/>
            </a:solidFill>
          </a:ln>
        </c:spPr>
        <c:txPr>
          <a:bodyPr anchor="ctr" anchorCtr="1"/>
          <a:lstStyle/>
          <a:p>
            <a:pPr>
              <a:defRPr lang="es-es" sz="900" b="0" i="0" u="none" strike="noStrike">
                <a:solidFill>
                  <a:srgbClr val="595959"/>
                </a:solidFill>
                <a:latin typeface="Calibri" charset="0"/>
              </a:defRPr>
            </a:pPr>
            <a:endParaRPr lang="en-US"/>
          </a:p>
        </c:txPr>
        <c:crossAx val="11"/>
        <c:crosses val="autoZero"/>
        <c:auto val="0"/>
        <c:lblOffset val="100"/>
        <c:baseTimeUnit val="days"/>
        <c:majorTimeUnit val="days"/>
        <c:minorTimeUnit val="days"/>
      </c:dateAx>
      <c:valAx>
        <c:axId val="11"/>
        <c:scaling>
          <c:orientation val="minMax"/>
        </c:scaling>
        <c:delete val="0"/>
        <c:axPos val="l"/>
        <c:majorGridlines>
          <c:spPr>
            <a:ln w="9525">
              <a:solidFill>
                <a:srgbClr val="D8D8D8"/>
              </a:solidFill>
            </a:ln>
          </c:spPr>
        </c:majorGridlines>
        <c:numFmt formatCode="0" sourceLinked="0"/>
        <c:majorTickMark val="none"/>
        <c:minorTickMark val="none"/>
        <c:tickLblPos val="nextTo"/>
        <c:spPr>
          <a:ln w="9525">
            <a:solidFill>
              <a:srgbClr val="D8D8D8"/>
            </a:solidFill>
          </a:ln>
        </c:spPr>
        <c:txPr>
          <a:bodyPr rot="4800000" anchor="ctr" anchorCtr="1"/>
          <a:lstStyle/>
          <a:p>
            <a:pPr>
              <a:defRPr lang="es-es" sz="900" b="0" i="0" u="none" strike="noStrike">
                <a:solidFill>
                  <a:srgbClr val="595959"/>
                </a:solidFill>
                <a:latin typeface="Calibri" charset="0"/>
              </a:defRPr>
            </a:pPr>
            <a:endParaRPr lang="en-US"/>
          </a:p>
        </c:txPr>
        <c:crossAx val="10"/>
        <c:crosses val="autoZero"/>
        <c:crossBetween val="midCat"/>
      </c:valAx>
      <c:spPr>
        <a:pattFill prst="ltDnDiag">
          <a:fgClr>
            <a:srgbClr val="D8D8D8"/>
          </a:fgClr>
          <a:bgClr>
            <a:srgbClr val="FFFFFF"/>
          </a:bgClr>
        </a:pattFill>
        <a:ln w="9525">
          <a:noFill/>
        </a:ln>
      </c:spPr>
    </c:plotArea>
    <c:plotVisOnly val="1"/>
    <c:dispBlanksAs val="zero"/>
    <c:showDLblsOverMax val="0"/>
  </c:chart>
  <c:spPr>
    <a:solidFill>
      <a:srgbClr val="FFFFFF"/>
    </a:solidFill>
    <a:ln w="9525">
      <a:solidFill>
        <a:srgbClr val="D8D8D8"/>
      </a:solidFill>
    </a:ln>
  </c:spPr>
  <c:txPr>
    <a:bodyPr rot="0" anchor="t"/>
    <a:lstStyle/>
    <a:p>
      <a:pPr>
        <a:defRPr lang="es-es" sz="1000" b="0" i="0" u="none" strike="noStrike" kern="100">
          <a:solidFill>
            <a:srgbClr val="000000"/>
          </a:solidFill>
          <a:latin typeface="Calibri" charset="0"/>
        </a:defRPr>
      </a:pPr>
      <a:endParaRPr lang="en-US"/>
    </a:p>
  </c:txPr>
  <c:printSettings>
    <c:headerFooter/>
    <c:pageMargins b="0.75" l="0.7" r="0.7" t="0.75" header="0.3" footer="0.3"/>
    <c:pageSetup/>
  </c:printSettings>
  <c:extLst>
    <c:ext xmlns:sm="pr" uri="pr">
      <sm:colorScheme xmlns:sm="pr" id="1696628607" val="15"/>
    </c:ext>
  </c:extLst>
</c:chartSpace>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5</xdr:col>
      <xdr:colOff>94615</xdr:colOff>
      <xdr:row>3</xdr:row>
      <xdr:rowOff>361950</xdr:rowOff>
    </xdr:from>
    <xdr:to>
      <xdr:col>20</xdr:col>
      <xdr:colOff>104775</xdr:colOff>
      <xdr:row>9</xdr:row>
      <xdr:rowOff>200025</xdr:rowOff>
    </xdr:to>
    <xdr:graphicFrame macro="">
      <xdr:nvGraphicFramePr>
        <xdr:cNvPr id="6" name="DIMENSIONES CORPORALES" descr="Gráfico de líneas que realiza un seguimiento del progreso de las distintas estadísticas iniciales (como cadera, cintura, muslo, bíceps, etc.)">
          <a:extLst>
            <a:ext uri="{FF2B5EF4-FFF2-40B4-BE49-F238E27FC236}">
              <a16:creationId xmlns:a16="http://schemas.microsoft.com/office/drawing/2014/main" id="{00000000-0008-0000-00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105410</xdr:colOff>
      <xdr:row>10</xdr:row>
      <xdr:rowOff>314325</xdr:rowOff>
    </xdr:from>
    <xdr:to>
      <xdr:col>20</xdr:col>
      <xdr:colOff>142875</xdr:colOff>
      <xdr:row>17</xdr:row>
      <xdr:rowOff>209550</xdr:rowOff>
    </xdr:to>
    <xdr:graphicFrame macro="">
      <xdr:nvGraphicFramePr>
        <xdr:cNvPr id="5" name="Peso" descr="Gráfico de áreas que realiza un seguimiento del progreso del peso.">
          <a:extLst>
            <a:ext uri="{FF2B5EF4-FFF2-40B4-BE49-F238E27FC236}">
              <a16:creationId xmlns:a16="http://schemas.microsoft.com/office/drawing/2014/main" id="{00000000-0008-0000-0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7</xdr:col>
      <xdr:colOff>256540</xdr:colOff>
      <xdr:row>1</xdr:row>
      <xdr:rowOff>82550</xdr:rowOff>
    </xdr:from>
    <xdr:ext cx="6965950" cy="579755"/>
    <xdr:pic>
      <xdr:nvPicPr>
        <xdr:cNvPr id="4" name="Imagen 1">
          <a:extLst>
            <a:ext uri="{FF2B5EF4-FFF2-40B4-BE49-F238E27FC236}">
              <a16:creationId xmlns:a16="http://schemas.microsoft.com/office/drawing/2014/main" id="{00000000-0008-0000-0000-000004000000}"/>
            </a:ext>
          </a:extLst>
        </xdr:cNvPr>
        <xdr:cNvPicPr>
          <a:picLocks noChangeAspect="1"/>
          <a:extLst>
            <a:ext uri="smNativeData">
              <pm:smNativeData xmlns:pm="smNativeData" xmlns="" val="SMDATA_13_f38gZRMAAAAlAAAAEQAAAK0AAAAAkAAAAEgAAACQAAAASAAAAAAAAAAAAAAAAAAAAAEAAABQAAAAAAAAAAAA4D8AAAAAAADgPwAAAAAAAOA/AAAAAAAA4D8AAAAAAADgPwAAAAAAAOA/AAAAAAAA4D8AAAAAAADgPwAAAAAAAOA/AAAAAAAA4D8CAAAAjAAAAAAAAAAAAAAA////AAAAAAAAAAAAAAAAAAAAAAAAAAAAAAAAAAAAAAAAAAAAeAAAAAEAAABAAAAAAAAAAAAAAABaAAAAAAAAAAAAAAAAAAAAAAAAAAAAAAAAAAAAAAAAAAAAAAAAAAAAAAAAAAAAAAAAAAAAAAAAAAAAAAAAAAAAAAAAAAAAAAAAAAAAFAAAADwAAAAAAAAAAAAAAAAAAAAPAAAAAQAAACMAAAAjAAAAIwAAAB4AAAAAAAAAZAAAAGQAAAAAAAAAZAAAAGQAAAAVAAAAYAAAAAAAAAAAAAAADwAAACADAAAAAAAAAAAAAAEAAACgMgAAVgcAAKr4//8BAAAAf39/AAEAAABkAAAAAAAAABQAAABAHwAAAAAAACYAAAAAAAAAwOD//wAAAAAmAAAAZAAAABYAAABMAAAAAAAAAAAAAAAEAAAAAAAAAAEAAAB/f38AAAAAACgAAAAoAAAAZAAAAGQAAAAAAAAAzMzMAAAAAABQAAAAUAAAAGQAAABkAAAAAAAAAAcAAAA4AAAAAAAAAAAAAAAAAAAA////AAAAAAAAAAAAAAAAAAAAAAAAAAAAAAAAAAAAAABkAAAAZAAAAAEAAAAjAAAABAAAAGQAAAAXAAAAFAAAAAAAAAAAAAAA/38AAP9/AAAAAAAACQAAAAQAAAAAAAAADAAAABAAAAAAAAAAAAAAAAAAAAAAAAAAHgAAAGgAAAAAAAAAAAAAAAAAAAAAAAAAAAAAABAnAAAQJwAAAAAAAAAAAAAAAAAAAAAAAAAAAAAAAAAAAAAAAAAAAAAUAAAAAAAAAMDA/wAAAAAAZAAAADIAAAAAAAAAZAAAAAAAAAB/f38ACgAAACEAAAAwAAAALAAAAAEAAAAHAAAAfQCUAQEAAAATAAAA7gP8A+4aAAByAQAA2ioAAJEDAAABAAAA"/>
            </a:ext>
          </a:extLst>
        </xdr:cNvPicPr>
      </xdr:nvPicPr>
      <xdr:blipFill>
        <a:blip xmlns:r="http://schemas.openxmlformats.org/officeDocument/2006/relationships" r:embed="rId3"/>
        <a:stretch>
          <a:fillRect/>
        </a:stretch>
      </xdr:blipFill>
      <xdr:spPr>
        <a:xfrm flipH="1">
          <a:off x="4377690" y="234950"/>
          <a:ext cx="6965950" cy="579755"/>
        </a:xfrm>
        <a:prstGeom prst="rect">
          <a:avLst/>
        </a:prstGeom>
        <a:noFill/>
        <a:ln w="9525" cap="flat">
          <a:noFill/>
          <a:prstDash val="solid"/>
          <a:headEnd type="none" w="med" len="med"/>
          <a:tailEnd type="none" w="med" len="med"/>
        </a:ln>
        <a:effec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4</xdr:col>
      <xdr:colOff>301625</xdr:colOff>
      <xdr:row>6</xdr:row>
      <xdr:rowOff>215900</xdr:rowOff>
    </xdr:from>
    <xdr:ext cx="4925695" cy="586105"/>
    <xdr:pic>
      <xdr:nvPicPr>
        <xdr:cNvPr id="3" name="Imagen 1">
          <a:extLst>
            <a:ext uri="{FF2B5EF4-FFF2-40B4-BE49-F238E27FC236}">
              <a16:creationId xmlns:a16="http://schemas.microsoft.com/office/drawing/2014/main" id="{00000000-0008-0000-0100-000003000000}"/>
            </a:ext>
          </a:extLst>
        </xdr:cNvPr>
        <xdr:cNvPicPr>
          <a:picLocks noChangeAspect="1"/>
          <a:extLst>
            <a:ext uri="smNativeData">
              <pm:smNativeData xmlns:pm="smNativeData" xmlns="" val="SMDATA_13_f38gZRMAAAAlAAAAEQAAAK0AAAAAkAAAAEgAAACQAAAASAAAAAAAAAAAAAAAAAAAAAEAAABQAAAAAAAAAAAA4D8AAAAAAADgPwAAAAAAAOA/AAAAAAAA4D8AAAAAAADgPwAAAAAAAOA/AAAAAAAA4D8AAAAAAADgPwAAAAAAAOA/AAAAAAAA4D8CAAAAjAAAAAAAAAAAAAAA////AAAAAAAAAAAAAAAAAAAAAAAAAAAAAAAAAAAAAAAAAAAAeAAAAAEAAABAAAAAAAAAAAAAAABaAAAAAAAAAAAAAAAAAAAAAAAAAAAAAAAAAAAAAAAAAAAAAAAAAAAAAAAAAAAAAAAAAAAAAAAAAAAAAAAAAAAAAAAAAAAAAAAAAAAAFAAAADwAAAAAAAAAAAAAAAAAAAAPAAAAAQAAACMAAAAjAAAAIwAAAB4AAAAAAAAAZAAAAGQAAAAAAAAAZAAAAGQAAAAVAAAAYAAAAAAAAAAAAAAADwAAACADAAAAAAAAAAAAAAEAAACgMgAAVgcAAKr4//8BAAAAf39/AAEAAABkAAAAAAAAABQAAABAHwAAAAAAACYAAAAAAAAAwOD//wAAAAAmAAAAZAAAABYAAABMAAAAAAAAAAAAAAAEAAAAAAAAAAEAAAB/f38AAAAAACgAAAAoAAAAZAAAAGQAAAAAAAAAzMzMAAAAAABQAAAAUAAAAGQAAABkAAAAAAAAAAcAAAA4AAAAAAAAAAAAAAAAAAAA////AAAAAAAAAAAAAAAAAAAAAAAAAAAAAAAAAAAAAABkAAAAZAAAAAEAAAAjAAAABAAAAGQAAAAXAAAAFAAAAAAAAAAAAAAA/38AAP9/AAAAAAAACQAAAAQAAAAAAAAADAAAABAAAAAAAAAAAAAAAAAAAAAAAAAAHgAAAGgAAAAAAAAAAAAAAAAAAAAAAAAAAAAAABAnAAAQJwAAAAAAAAAAAAAAAAAAAAAAAAAAAAAAAAAAAAAAAAAAAAAUAAAAAAAAAMDA/wAAAAAAZAAAADIAAAAAAAAAZAAAAAAAAAB/f38ACgAAACEAAAAwAAAALAAAAAYAAAAEAAAAIAMjAQgAAAAHAAAAnQODA1oZAABLDgAATR4AAJsDAAABAAAA"/>
            </a:ext>
          </a:extLst>
        </xdr:cNvPicPr>
      </xdr:nvPicPr>
      <xdr:blipFill>
        <a:blip xmlns:r="http://schemas.openxmlformats.org/officeDocument/2006/relationships" r:embed="rId1"/>
        <a:stretch>
          <a:fillRect/>
        </a:stretch>
      </xdr:blipFill>
      <xdr:spPr>
        <a:xfrm flipH="1">
          <a:off x="4121150" y="2323465"/>
          <a:ext cx="4925695" cy="586105"/>
        </a:xfrm>
        <a:prstGeom prst="rect">
          <a:avLst/>
        </a:prstGeom>
        <a:noFill/>
        <a:ln w="9525" cap="flat">
          <a:noFill/>
          <a:prstDash val="solid"/>
          <a:headEnd type="none" w="med" len="med"/>
          <a:tailEnd type="none" w="med" len="med"/>
        </a:ln>
        <a:effec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5</xdr:col>
      <xdr:colOff>31115</xdr:colOff>
      <xdr:row>0</xdr:row>
      <xdr:rowOff>57150</xdr:rowOff>
    </xdr:from>
    <xdr:ext cx="6109970" cy="573405"/>
    <xdr:pic>
      <xdr:nvPicPr>
        <xdr:cNvPr id="4" name="Imagen 1">
          <a:extLst>
            <a:ext uri="{FF2B5EF4-FFF2-40B4-BE49-F238E27FC236}">
              <a16:creationId xmlns:a16="http://schemas.microsoft.com/office/drawing/2014/main" id="{00000000-0008-0000-0200-000004000000}"/>
            </a:ext>
          </a:extLst>
        </xdr:cNvPr>
        <xdr:cNvPicPr>
          <a:picLocks noChangeAspect="1"/>
          <a:extLst>
            <a:ext uri="smNativeData">
              <pm:smNativeData xmlns:pm="smNativeData" xmlns="" val="SMDATA_13_f38gZRMAAAAlAAAAEQAAAK0AAAAAkAAAAEgAAACQAAAASAAAAAAAAAAAAAAAAAAAAAEAAABQAAAAAAAAAAAA4D8AAAAAAADgPwAAAAAAAOA/AAAAAAAA4D8AAAAAAADgPwAAAAAAAOA/AAAAAAAA4D8AAAAAAADgPwAAAAAAAOA/AAAAAAAA4D8CAAAAjAAAAAAAAAAAAAAA////AAAAAAAAAAAAAAAAAAAAAAAAAAAAAAAAAAAAAAAAAAAAeAAAAAEAAABAAAAAAAAAAAAAAABaAAAAAAAAAAAAAAAAAAAAAAAAAAAAAAAAAAAAAAAAAAAAAAAAAAAAAAAAAAAAAAAAAAAAAAAAAAAAAAAAAAAAAAAAAAAAAAAAAAAAFAAAADwAAAAAAAAAAAAAAAAAAAAPAAAAAQAAACMAAAAjAAAAIwAAAB4AAAAAAAAAZAAAAGQAAAAAAAAAZAAAAGQAAAAVAAAAYAAAAAAAAAAAAAAADwAAACADAAAAAAAAAAAAAAEAAACgMgAAVgcAAKr4//8BAAAAf39/AAEAAABkAAAAAAAAABQAAABAHwAAAAAAACYAAAAAAAAAwOD//wAAAAAmAAAAZAAAABYAAABMAAAAAAAAAAAAAAAEAAAAAAAAAAEAAAB/f38AAAAAACgAAAAoAAAAZAAAAGQAAAAAAAAAzMzMAAAAAABQAAAAUAAAAGQAAABkAAAAAAAAAAcAAAA4AAAAAAAAAAAAAAAAAAAA////AAAAAAAAAAAAAAAAAAAAAAAAAAAAAAAAAAAAAABkAAAAZAAAAAEAAAAjAAAABAAAAGQAAAAXAAAAFAAAAAAAAAAAAAAA/38AAP9/AAAAAAAACQAAAAQAAAAAAAAADAAAABAAAAAAAAAAAAAAAAAAAAAAAAAAHgAAAGgAAAAAAAAAAAAAAAAAAAAAAAAAAAAAABAnAAAQJwAAAAAAAAAAAAAAAAAAAAAAAAAAAAAAAAAAAAAAAAAAAAAUAAAAAAAAAMDA/wAAAAAAZAAAADIAAAAAAAAAZAAAAAAAAAB/f38ACgAAACEAAAAwAAAALAAAAAAAAAAFAAAAAAEnAAEAAAALAAAAlwPCANgiAABaAAAAliUAAIcDAAABAAAA"/>
            </a:ext>
          </a:extLst>
        </xdr:cNvPicPr>
      </xdr:nvPicPr>
      <xdr:blipFill>
        <a:blip xmlns:r="http://schemas.openxmlformats.org/officeDocument/2006/relationships" r:embed="rId1"/>
        <a:stretch>
          <a:fillRect/>
        </a:stretch>
      </xdr:blipFill>
      <xdr:spPr>
        <a:xfrm flipH="1">
          <a:off x="5664200" y="57150"/>
          <a:ext cx="6109970" cy="573405"/>
        </a:xfrm>
        <a:prstGeom prst="rect">
          <a:avLst/>
        </a:prstGeom>
        <a:noFill/>
        <a:ln w="9525" cap="flat">
          <a:noFill/>
          <a:prstDash val="solid"/>
          <a:headEnd type="none" w="med" len="med"/>
          <a:tailEnd type="none" w="med" len="med"/>
        </a:ln>
        <a:effec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ngel\Downloads\Entrenamiento-personal_www.PlantiExcel.com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uexcel%20Plantilla-Excel-rutina-de-gimnasi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 de entrenamiento"/>
      <sheetName val="Registro de actividades"/>
      <sheetName val="Registro de alimentos"/>
    </sheetNames>
    <definedNames>
      <definedName name="ActivityLog" refersTo="#REF!"/>
    </defined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uexcel Plantilla-Excel-rutina-"/>
    </sheetNames>
    <definedNames>
      <definedName name="Goal1"/>
      <definedName name="Goal2"/>
      <definedName name="Goal3"/>
      <definedName name="Goal4"/>
      <definedName name="GoalWeight"/>
    </definedNames>
    <sheetDataSet>
      <sheetData sheetId="0"/>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T29"/>
  <sheetViews>
    <sheetView showGridLines="0" tabSelected="1" workbookViewId="0">
      <selection activeCell="L22" sqref="L22"/>
    </sheetView>
  </sheetViews>
  <sheetFormatPr defaultRowHeight="18" customHeight="1"/>
  <cols>
    <col min="1" max="1" width="6.5703125" customWidth="1"/>
    <col min="2" max="2" width="12" customWidth="1"/>
    <col min="3" max="3" width="9.42578125" customWidth="1"/>
    <col min="5" max="5" width="2.85546875" customWidth="1"/>
    <col min="6" max="6" width="14.85546875" customWidth="1"/>
    <col min="7" max="7" width="9.42578125" customWidth="1"/>
    <col min="8" max="8" width="10.140625" customWidth="1"/>
    <col min="9" max="9" width="2.85546875" customWidth="1"/>
    <col min="10" max="10" width="11.5703125" customWidth="1"/>
    <col min="11" max="11" width="9.42578125" customWidth="1"/>
    <col min="12" max="12" width="10.85546875" customWidth="1"/>
    <col min="13" max="13" width="2.85546875" customWidth="1"/>
    <col min="14" max="14" width="11.5703125" customWidth="1"/>
    <col min="15" max="15" width="9.42578125" customWidth="1"/>
    <col min="16" max="16" width="10" customWidth="1"/>
    <col min="17" max="17" width="2.85546875" customWidth="1"/>
    <col min="18" max="18" width="11.5703125" customWidth="1"/>
    <col min="19" max="19" width="9.42578125" customWidth="1"/>
    <col min="20" max="20" width="10.140625" customWidth="1"/>
    <col min="21" max="21" width="3.140625" customWidth="1"/>
  </cols>
  <sheetData>
    <row r="1" spans="1:8" ht="12" customHeight="1">
      <c r="A1" s="1"/>
      <c r="B1" s="1"/>
      <c r="C1" s="1"/>
      <c r="D1" s="1"/>
      <c r="E1" s="1"/>
      <c r="F1" s="1"/>
      <c r="G1" s="1"/>
      <c r="H1" s="1"/>
    </row>
    <row r="2" spans="1:8" ht="53.1" customHeight="1">
      <c r="A2" s="1"/>
      <c r="B2" s="68" t="s">
        <v>0</v>
      </c>
      <c r="C2" s="68"/>
      <c r="D2" s="68"/>
      <c r="E2" s="68"/>
      <c r="F2" s="68"/>
      <c r="G2" s="68"/>
      <c r="H2" s="1"/>
    </row>
    <row r="3" spans="1:8" ht="17.100000000000001" customHeight="1">
      <c r="A3" s="1"/>
      <c r="B3" s="12"/>
      <c r="C3" s="12"/>
      <c r="D3" s="12"/>
      <c r="E3" s="12"/>
      <c r="F3" s="12"/>
      <c r="G3" s="1"/>
      <c r="H3" s="1"/>
    </row>
    <row r="4" spans="1:8" ht="30.75" customHeight="1">
      <c r="A4" s="1"/>
      <c r="B4" s="67" t="s">
        <v>1</v>
      </c>
      <c r="C4" s="20"/>
      <c r="D4" s="19"/>
      <c r="E4" s="1"/>
      <c r="F4" s="9" t="str">
        <f>"DIMENSIONES CORPORALES "&amp;IF([0]!UnitOfMeasure="Imperial","(pulg.)","(cm)")</f>
        <v>DIMENSIONES CORPORALES (cm)</v>
      </c>
      <c r="G4" s="8"/>
      <c r="H4" s="8"/>
    </row>
    <row r="5" spans="1:8" ht="21.75" customHeight="1">
      <c r="A5" s="1"/>
      <c r="B5" s="24" t="s">
        <v>2</v>
      </c>
      <c r="C5" s="25" t="s">
        <v>3</v>
      </c>
      <c r="D5" s="26"/>
      <c r="E5" s="1"/>
      <c r="F5" s="1"/>
      <c r="G5" s="1"/>
      <c r="H5" s="1"/>
    </row>
    <row r="6" spans="1:8" ht="21.75" customHeight="1">
      <c r="A6" s="1"/>
      <c r="B6" s="24" t="s">
        <v>4</v>
      </c>
      <c r="C6" s="25">
        <v>35</v>
      </c>
      <c r="D6" s="26"/>
      <c r="E6" s="1"/>
      <c r="F6" s="1"/>
      <c r="G6" s="1"/>
      <c r="H6" s="1"/>
    </row>
    <row r="7" spans="1:8" ht="21.75" customHeight="1">
      <c r="A7" s="1"/>
      <c r="B7" s="24" t="s">
        <v>5</v>
      </c>
      <c r="C7" s="25">
        <v>1.72</v>
      </c>
      <c r="D7" s="26"/>
      <c r="E7" s="1"/>
      <c r="F7" s="1"/>
      <c r="G7" s="1"/>
      <c r="H7" s="1"/>
    </row>
    <row r="8" spans="1:8" ht="21.75" customHeight="1">
      <c r="A8" s="1"/>
      <c r="B8" s="24" t="s">
        <v>6</v>
      </c>
      <c r="C8" s="26" t="s">
        <v>7</v>
      </c>
      <c r="D8" s="26"/>
      <c r="E8" s="1"/>
      <c r="F8" s="1"/>
      <c r="G8" s="1"/>
      <c r="H8" s="1"/>
    </row>
    <row r="9" spans="1:8" ht="21.75" customHeight="1">
      <c r="A9" s="1"/>
      <c r="B9" s="24" t="s">
        <v>8</v>
      </c>
      <c r="C9" s="27">
        <f>IF([0]!AllComplete,[0]!BMI,"")</f>
        <v>23.661438615467823</v>
      </c>
      <c r="D9" s="26"/>
      <c r="E9" s="1"/>
      <c r="F9" s="1"/>
      <c r="G9" s="1"/>
      <c r="H9" s="1"/>
    </row>
    <row r="10" spans="1:8" ht="25.5" customHeight="1">
      <c r="A10" s="1"/>
      <c r="B10" s="7" t="str">
        <f>IF([0]!AllComplete,"","Introduzca su altura y peso actuales para calcular el IMC.")</f>
        <v/>
      </c>
      <c r="C10" s="8"/>
      <c r="D10" s="8"/>
      <c r="E10" s="1"/>
      <c r="F10" s="1"/>
      <c r="G10" s="1"/>
      <c r="H10" s="1"/>
    </row>
    <row r="11" spans="1:8" ht="30.75" customHeight="1">
      <c r="A11" s="1"/>
      <c r="B11" s="67" t="s">
        <v>9</v>
      </c>
      <c r="C11" s="21"/>
      <c r="D11" s="19"/>
      <c r="E11" s="1"/>
      <c r="F11" s="9" t="str">
        <f>"PESO "&amp;IF([0]!UnitOfMeasure="Imperial","(lib.)","(kg)")</f>
        <v>PESO (kg)</v>
      </c>
      <c r="G11" s="1"/>
      <c r="H11" s="1"/>
    </row>
    <row r="12" spans="1:8" ht="21.75" customHeight="1">
      <c r="A12" s="1"/>
      <c r="B12" s="28" t="s">
        <v>10</v>
      </c>
      <c r="C12" s="29" t="s">
        <v>11</v>
      </c>
      <c r="D12" s="29" t="s">
        <v>12</v>
      </c>
      <c r="E12" s="1"/>
      <c r="F12" s="1"/>
      <c r="G12" s="1"/>
      <c r="H12" s="1"/>
    </row>
    <row r="13" spans="1:8" ht="21.75" customHeight="1">
      <c r="A13" s="1"/>
      <c r="B13" s="24" t="s">
        <v>13</v>
      </c>
      <c r="C13" s="30">
        <v>70</v>
      </c>
      <c r="D13" s="30">
        <v>63</v>
      </c>
      <c r="E13" s="1"/>
      <c r="F13" s="1"/>
      <c r="G13" s="1"/>
      <c r="H13" s="1"/>
    </row>
    <row r="14" spans="1:8" ht="21.75" customHeight="1">
      <c r="A14" s="1"/>
      <c r="B14" s="24" t="s">
        <v>14</v>
      </c>
      <c r="C14" s="30">
        <v>91.44</v>
      </c>
      <c r="D14" s="30">
        <v>71</v>
      </c>
      <c r="E14" s="1"/>
      <c r="F14" s="1"/>
      <c r="G14" s="1"/>
      <c r="H14" s="1"/>
    </row>
    <row r="15" spans="1:8" ht="21.75" customHeight="1">
      <c r="A15" s="1"/>
      <c r="B15" s="24" t="s">
        <v>15</v>
      </c>
      <c r="C15" s="30">
        <v>34.29</v>
      </c>
      <c r="D15" s="30">
        <v>35</v>
      </c>
      <c r="E15" s="1"/>
      <c r="F15" s="1"/>
      <c r="G15" s="1"/>
      <c r="H15" s="1"/>
    </row>
    <row r="16" spans="1:8" ht="21.75" customHeight="1">
      <c r="A16" s="1"/>
      <c r="B16" s="24" t="s">
        <v>16</v>
      </c>
      <c r="C16" s="30">
        <v>114.3</v>
      </c>
      <c r="D16" s="30">
        <v>96</v>
      </c>
      <c r="E16" s="1"/>
      <c r="F16" s="1"/>
      <c r="G16" s="1"/>
      <c r="H16" s="1"/>
    </row>
    <row r="17" spans="2:20" ht="21.75" customHeight="1">
      <c r="B17" s="24" t="s">
        <v>17</v>
      </c>
      <c r="C17" s="30">
        <v>55.88</v>
      </c>
      <c r="D17" s="30">
        <v>43</v>
      </c>
      <c r="E17" s="1"/>
      <c r="F17" s="1"/>
      <c r="G17" s="1"/>
      <c r="H17" s="1"/>
      <c r="I17" s="1"/>
      <c r="J17" s="1"/>
      <c r="K17" s="1"/>
      <c r="L17" s="1"/>
      <c r="M17" s="1"/>
      <c r="N17" s="1"/>
      <c r="O17" s="1"/>
      <c r="P17" s="1"/>
      <c r="Q17" s="1"/>
      <c r="R17" s="1"/>
      <c r="S17" s="1"/>
      <c r="T17" s="1"/>
    </row>
    <row r="18" spans="2:20" ht="35.1" customHeight="1">
      <c r="B18" s="8"/>
      <c r="C18" s="8"/>
      <c r="D18" s="8"/>
      <c r="E18" s="1"/>
      <c r="F18" s="1"/>
      <c r="G18" s="1"/>
      <c r="H18" s="1"/>
      <c r="I18" s="1"/>
      <c r="J18" s="1"/>
      <c r="K18" s="1"/>
      <c r="L18" s="1"/>
      <c r="M18" s="1"/>
      <c r="N18" s="1"/>
      <c r="O18" s="1"/>
      <c r="P18" s="1"/>
      <c r="Q18" s="1"/>
      <c r="R18" s="1"/>
      <c r="S18" s="1"/>
      <c r="T18" s="1"/>
    </row>
    <row r="19" spans="2:20" ht="35.1" customHeight="1">
      <c r="B19" s="8"/>
      <c r="C19" s="8"/>
      <c r="D19" s="8"/>
      <c r="E19" s="1"/>
      <c r="F19" s="1"/>
      <c r="G19" s="1"/>
      <c r="H19" s="1"/>
      <c r="I19" s="1"/>
      <c r="J19" s="1"/>
      <c r="K19" s="1"/>
      <c r="L19" s="1"/>
      <c r="M19" s="1"/>
      <c r="N19" s="1"/>
      <c r="O19" s="1"/>
      <c r="P19" s="1"/>
      <c r="Q19" s="1"/>
      <c r="R19" s="1"/>
      <c r="S19" s="1"/>
      <c r="T19" s="1"/>
    </row>
    <row r="20" spans="2:20" ht="18.95" customHeight="1">
      <c r="B20" s="5" t="str">
        <f>UPPER(CONCATENATE([0]!WeightLabel," Registro"))</f>
        <v>PESO REGISTRO</v>
      </c>
      <c r="C20" s="6"/>
      <c r="D20" s="6"/>
      <c r="E20" s="1"/>
      <c r="F20" s="5" t="str">
        <f>UPPER(CONCATENATE([0]!Goal1Label," Registro"))</f>
        <v>CINTURA REGISTRO</v>
      </c>
      <c r="G20" s="6"/>
      <c r="H20" s="6"/>
      <c r="I20" s="1"/>
      <c r="J20" s="5" t="str">
        <f>UPPER(CONCATENATE([0]!Goal2Label," Registro"))</f>
        <v>BÍCEPS REGISTRO</v>
      </c>
      <c r="K20" s="6"/>
      <c r="L20" s="6"/>
      <c r="M20" s="1"/>
      <c r="N20" s="5" t="str">
        <f>UPPER(CONCATENATE([0]!Goal3Label," Registro"))</f>
        <v>CADERA REGISTRO</v>
      </c>
      <c r="O20" s="6"/>
      <c r="P20" s="6"/>
      <c r="Q20" s="1"/>
      <c r="R20" s="5" t="str">
        <f>UPPER(CONCATENATE([0]!Goal4Label," Registro"))</f>
        <v>MUSLO REGISTRO</v>
      </c>
      <c r="S20" s="6"/>
      <c r="T20" s="6"/>
    </row>
    <row r="21" spans="2:20" ht="18" customHeight="1">
      <c r="B21" s="31" t="s">
        <v>18</v>
      </c>
      <c r="C21" s="32" t="s">
        <v>19</v>
      </c>
      <c r="D21" s="33" t="s">
        <v>13</v>
      </c>
      <c r="E21" s="8"/>
      <c r="F21" s="31" t="s">
        <v>18</v>
      </c>
      <c r="G21" s="32" t="s">
        <v>19</v>
      </c>
      <c r="H21" s="33" t="s">
        <v>20</v>
      </c>
      <c r="I21" s="8"/>
      <c r="J21" s="31" t="s">
        <v>18</v>
      </c>
      <c r="K21" s="32" t="s">
        <v>19</v>
      </c>
      <c r="L21" s="33" t="s">
        <v>20</v>
      </c>
      <c r="M21" s="8"/>
      <c r="N21" s="31" t="s">
        <v>18</v>
      </c>
      <c r="O21" s="32" t="s">
        <v>19</v>
      </c>
      <c r="P21" s="33" t="s">
        <v>20</v>
      </c>
      <c r="Q21" s="8"/>
      <c r="R21" s="31" t="s">
        <v>18</v>
      </c>
      <c r="S21" s="32" t="s">
        <v>19</v>
      </c>
      <c r="T21" s="33" t="s">
        <v>20</v>
      </c>
    </row>
    <row r="22" spans="2:20" ht="18" customHeight="1">
      <c r="B22" s="34">
        <v>44639</v>
      </c>
      <c r="C22" s="35">
        <v>0.33333333333333298</v>
      </c>
      <c r="D22" s="36">
        <v>70.3</v>
      </c>
      <c r="E22" s="1"/>
      <c r="F22" s="34">
        <v>44639</v>
      </c>
      <c r="G22" s="35">
        <v>0.33333333333333298</v>
      </c>
      <c r="H22" s="36">
        <v>91.4</v>
      </c>
      <c r="I22" s="8"/>
      <c r="J22" s="34">
        <v>44639</v>
      </c>
      <c r="K22" s="35">
        <v>0.33333333333333298</v>
      </c>
      <c r="L22" s="36">
        <v>34.299999999999997</v>
      </c>
      <c r="M22" s="8"/>
      <c r="N22" s="34">
        <v>44639</v>
      </c>
      <c r="O22" s="35">
        <v>0.33333333333333331</v>
      </c>
      <c r="P22" s="36">
        <v>114.3</v>
      </c>
      <c r="Q22" s="8"/>
      <c r="R22" s="34">
        <v>44639</v>
      </c>
      <c r="S22" s="35">
        <v>0.33333333333333298</v>
      </c>
      <c r="T22" s="36">
        <v>55.9</v>
      </c>
    </row>
    <row r="23" spans="2:20" ht="18" customHeight="1">
      <c r="B23" s="34">
        <v>44640</v>
      </c>
      <c r="C23" s="35">
        <v>0.58333333333333304</v>
      </c>
      <c r="D23" s="36">
        <v>70</v>
      </c>
      <c r="E23" s="1"/>
      <c r="F23" s="34">
        <v>44640</v>
      </c>
      <c r="G23" s="35">
        <v>0.58333333333333304</v>
      </c>
      <c r="H23" s="36">
        <v>93.2</v>
      </c>
      <c r="I23" s="8"/>
      <c r="J23" s="34">
        <v>44640</v>
      </c>
      <c r="K23" s="35">
        <v>0.58333333333333304</v>
      </c>
      <c r="L23" s="36">
        <v>34.299999999999997</v>
      </c>
      <c r="M23" s="8"/>
      <c r="N23" s="34">
        <v>44640</v>
      </c>
      <c r="O23" s="35">
        <v>0.58333333333333304</v>
      </c>
      <c r="P23" s="36">
        <v>113.8</v>
      </c>
      <c r="Q23" s="8"/>
      <c r="R23" s="34">
        <v>44640</v>
      </c>
      <c r="S23" s="35">
        <v>0.58333333333333304</v>
      </c>
      <c r="T23" s="36">
        <v>53.3</v>
      </c>
    </row>
    <row r="24" spans="2:20" ht="18" customHeight="1">
      <c r="B24" s="34">
        <v>44641</v>
      </c>
      <c r="C24" s="35">
        <v>0.34375</v>
      </c>
      <c r="D24" s="36">
        <v>69.900000000000006</v>
      </c>
      <c r="E24" s="1"/>
      <c r="F24" s="34">
        <v>44641</v>
      </c>
      <c r="G24" s="35">
        <v>0.34375</v>
      </c>
      <c r="H24" s="36">
        <v>96.5</v>
      </c>
      <c r="I24" s="8"/>
      <c r="J24" s="34">
        <v>44641</v>
      </c>
      <c r="K24" s="35">
        <v>0.34375</v>
      </c>
      <c r="L24" s="36">
        <v>34.5</v>
      </c>
      <c r="M24" s="8"/>
      <c r="N24" s="34">
        <v>44641</v>
      </c>
      <c r="O24" s="35">
        <v>0.41666666666666702</v>
      </c>
      <c r="P24" s="36">
        <v>113.3</v>
      </c>
      <c r="Q24" s="8"/>
      <c r="R24" s="34">
        <v>44641</v>
      </c>
      <c r="S24" s="35">
        <v>0.34375</v>
      </c>
      <c r="T24" s="36">
        <v>52.1</v>
      </c>
    </row>
    <row r="25" spans="2:20" ht="18" customHeight="1">
      <c r="B25" s="34">
        <v>44642</v>
      </c>
      <c r="C25" s="35">
        <v>0.58333333333333304</v>
      </c>
      <c r="D25" s="36">
        <v>69.7</v>
      </c>
      <c r="E25" s="1"/>
      <c r="F25" s="34">
        <v>44642</v>
      </c>
      <c r="G25" s="35">
        <v>0.41666666666666702</v>
      </c>
      <c r="H25" s="36">
        <v>88.9</v>
      </c>
      <c r="I25" s="8"/>
      <c r="J25" s="34">
        <v>44642</v>
      </c>
      <c r="K25" s="35">
        <v>0.58333333333333304</v>
      </c>
      <c r="L25" s="36">
        <v>35.1</v>
      </c>
      <c r="M25" s="8"/>
      <c r="N25" s="34">
        <v>44642</v>
      </c>
      <c r="O25" s="35">
        <v>0.33333333333333298</v>
      </c>
      <c r="P25" s="36">
        <v>113.3</v>
      </c>
      <c r="Q25" s="8"/>
      <c r="R25" s="34">
        <v>44642</v>
      </c>
      <c r="S25" s="35">
        <v>0.58333333333333304</v>
      </c>
      <c r="T25" s="36">
        <v>53.3</v>
      </c>
    </row>
    <row r="26" spans="2:20" ht="18" customHeight="1">
      <c r="B26" s="34">
        <v>44643</v>
      </c>
      <c r="C26" s="35">
        <v>0.33333333333333298</v>
      </c>
      <c r="D26" s="36">
        <v>70</v>
      </c>
      <c r="E26" s="1"/>
      <c r="F26" s="34">
        <v>44643</v>
      </c>
      <c r="G26" s="35">
        <v>0.45833333333333298</v>
      </c>
      <c r="H26" s="36">
        <v>88.5</v>
      </c>
      <c r="I26" s="8"/>
      <c r="J26" s="34">
        <v>44643</v>
      </c>
      <c r="K26" s="35">
        <v>0.33333333333333298</v>
      </c>
      <c r="L26" s="36">
        <v>35</v>
      </c>
      <c r="M26" s="8"/>
      <c r="N26" s="34">
        <v>44643</v>
      </c>
      <c r="O26" s="35">
        <v>0.41666666666666702</v>
      </c>
      <c r="P26" s="36">
        <v>113.2</v>
      </c>
      <c r="Q26" s="8"/>
      <c r="R26" s="34">
        <v>44643</v>
      </c>
      <c r="S26" s="35">
        <v>0.33333333333333298</v>
      </c>
      <c r="T26" s="36">
        <v>55.9</v>
      </c>
    </row>
    <row r="27" spans="2:20" ht="18" customHeight="1">
      <c r="B27" s="34">
        <v>44644</v>
      </c>
      <c r="C27" s="35">
        <v>0.35416666666666702</v>
      </c>
      <c r="D27" s="36">
        <v>67.3</v>
      </c>
      <c r="E27" s="1"/>
      <c r="F27" s="34">
        <v>44644</v>
      </c>
      <c r="G27" s="35">
        <v>0.33333333333333298</v>
      </c>
      <c r="H27" s="37">
        <v>88.4</v>
      </c>
      <c r="I27" s="8"/>
      <c r="J27" s="34">
        <v>44644</v>
      </c>
      <c r="K27" s="35">
        <v>0.41666666666666702</v>
      </c>
      <c r="L27" s="37">
        <v>35</v>
      </c>
      <c r="M27" s="8"/>
      <c r="N27" s="34">
        <v>44644</v>
      </c>
      <c r="O27" s="35">
        <v>0.41666666666666702</v>
      </c>
      <c r="P27" s="37">
        <v>112.9</v>
      </c>
      <c r="Q27" s="8"/>
      <c r="R27" s="34">
        <v>44644</v>
      </c>
      <c r="S27" s="35">
        <v>0.35416666666666702</v>
      </c>
      <c r="T27" s="36">
        <v>53.3</v>
      </c>
    </row>
    <row r="28" spans="2:20" ht="18" customHeight="1">
      <c r="B28" s="34">
        <v>44645</v>
      </c>
      <c r="C28" s="35">
        <v>0.33333333333333298</v>
      </c>
      <c r="D28" s="37">
        <v>69.099999999999994</v>
      </c>
      <c r="E28" s="1"/>
      <c r="F28" s="34">
        <v>44645</v>
      </c>
      <c r="G28" s="35">
        <v>0.33333333333333298</v>
      </c>
      <c r="H28" s="37">
        <v>88</v>
      </c>
      <c r="I28" s="8"/>
      <c r="J28" s="34">
        <v>44645</v>
      </c>
      <c r="K28" s="35">
        <v>0.33333333333333298</v>
      </c>
      <c r="L28" s="37">
        <v>35.200000000000003</v>
      </c>
      <c r="M28" s="8"/>
      <c r="N28" s="34">
        <v>44645</v>
      </c>
      <c r="O28" s="35">
        <v>0.33333333333333298</v>
      </c>
      <c r="P28" s="37">
        <v>112</v>
      </c>
      <c r="Q28" s="8"/>
      <c r="R28" s="34">
        <v>44645</v>
      </c>
      <c r="S28" s="35">
        <v>0.41666666666666702</v>
      </c>
      <c r="T28" s="36">
        <v>51.6</v>
      </c>
    </row>
    <row r="29" spans="2:20" ht="18" customHeight="1">
      <c r="B29" s="38"/>
      <c r="C29" s="39"/>
      <c r="D29" s="37"/>
      <c r="E29" s="1"/>
      <c r="F29" s="38"/>
      <c r="G29" s="39"/>
      <c r="H29" s="37"/>
      <c r="I29" s="1"/>
      <c r="J29" s="38"/>
      <c r="K29" s="39"/>
      <c r="L29" s="37"/>
      <c r="M29" s="1"/>
      <c r="N29" s="38"/>
      <c r="O29" s="39"/>
      <c r="P29" s="37"/>
      <c r="Q29" s="1"/>
      <c r="R29" s="38"/>
      <c r="S29" s="39"/>
      <c r="T29" s="37"/>
    </row>
  </sheetData>
  <mergeCells count="1">
    <mergeCell ref="B2:G2"/>
  </mergeCells>
  <conditionalFormatting sqref="R22:R28">
    <cfRule type="expression" dxfId="18" priority="1">
      <formula>$D22='https://d.docs.live.net/109e12f04a43542b/tuexcel Plantilla-Excel-rutina-de-gimnasio.xlsx'!GoalWeight</formula>
    </cfRule>
  </conditionalFormatting>
  <conditionalFormatting sqref="N22:N28">
    <cfRule type="expression" dxfId="17" priority="2">
      <formula>$D22='https://d.docs.live.net/109e12f04a43542b/tuexcel Plantilla-Excel-rutina-de-gimnasio.xlsx'!GoalWeight</formula>
    </cfRule>
  </conditionalFormatting>
  <conditionalFormatting sqref="J22:J28">
    <cfRule type="expression" dxfId="16" priority="3">
      <formula>$D22='https://d.docs.live.net/109e12f04a43542b/tuexcel Plantilla-Excel-rutina-de-gimnasio.xlsx'!GoalWeight</formula>
    </cfRule>
  </conditionalFormatting>
  <conditionalFormatting sqref="F22:F28">
    <cfRule type="expression" dxfId="15" priority="4">
      <formula>$D22='https://d.docs.live.net/109e12f04a43542b/tuexcel Plantilla-Excel-rutina-de-gimnasio.xlsx'!GoalWeight</formula>
    </cfRule>
  </conditionalFormatting>
  <conditionalFormatting sqref="C28">
    <cfRule type="expression" dxfId="14" priority="5">
      <formula>$P28='https://d.docs.live.net/109e12f04a43542b/tuexcel Plantilla-Excel-rutina-de-gimnasio.xlsx'!Goal3</formula>
    </cfRule>
  </conditionalFormatting>
  <conditionalFormatting sqref="G28">
    <cfRule type="expression" dxfId="13" priority="6">
      <formula>$P28='https://d.docs.live.net/109e12f04a43542b/tuexcel Plantilla-Excel-rutina-de-gimnasio.xlsx'!Goal3</formula>
    </cfRule>
  </conditionalFormatting>
  <conditionalFormatting sqref="G27">
    <cfRule type="expression" dxfId="12" priority="7">
      <formula>$P27='https://d.docs.live.net/109e12f04a43542b/tuexcel Plantilla-Excel-rutina-de-gimnasio.xlsx'!Goal3</formula>
    </cfRule>
  </conditionalFormatting>
  <conditionalFormatting sqref="K28">
    <cfRule type="expression" dxfId="11" priority="8">
      <formula>$P28='https://d.docs.live.net/109e12f04a43542b/tuexcel Plantilla-Excel-rutina-de-gimnasio.xlsx'!Goal3</formula>
    </cfRule>
  </conditionalFormatting>
  <conditionalFormatting sqref="O26">
    <cfRule type="expression" dxfId="10" priority="9">
      <formula>$H26='https://d.docs.live.net/109e12f04a43542b/tuexcel Plantilla-Excel-rutina-de-gimnasio.xlsx'!Goal1</formula>
    </cfRule>
  </conditionalFormatting>
  <conditionalFormatting sqref="O27">
    <cfRule type="expression" dxfId="9" priority="10">
      <formula>$H27='https://d.docs.live.net/109e12f04a43542b/tuexcel Plantilla-Excel-rutina-de-gimnasio.xlsx'!Goal1</formula>
    </cfRule>
  </conditionalFormatting>
  <conditionalFormatting sqref="K27">
    <cfRule type="expression" dxfId="8" priority="11">
      <formula>$H27='https://d.docs.live.net/109e12f04a43542b/tuexcel Plantilla-Excel-rutina-de-gimnasio.xlsx'!Goal1</formula>
    </cfRule>
  </conditionalFormatting>
  <conditionalFormatting sqref="C9">
    <cfRule type="expression" dxfId="7" priority="12">
      <formula>OR($C$9&lt;18.5,$C$9&gt;25)</formula>
    </cfRule>
  </conditionalFormatting>
  <conditionalFormatting sqref="S22:T28 R29:T29">
    <cfRule type="expression" dxfId="6" priority="13">
      <formula>$T22='https://d.docs.live.net/109e12f04a43542b/tuexcel Plantilla-Excel-rutina-de-gimnasio.xlsx'!Goal4</formula>
    </cfRule>
  </conditionalFormatting>
  <conditionalFormatting sqref="O22:P25 P26:P27 O28:P28 N29:P29">
    <cfRule type="expression" dxfId="5" priority="14">
      <formula>$P22='https://d.docs.live.net/109e12f04a43542b/tuexcel Plantilla-Excel-rutina-de-gimnasio.xlsx'!Goal3</formula>
    </cfRule>
  </conditionalFormatting>
  <conditionalFormatting sqref="K22:L26 L27:L28 J29:L29">
    <cfRule type="expression" dxfId="4" priority="15">
      <formula>$L22='https://d.docs.live.net/109e12f04a43542b/tuexcel Plantilla-Excel-rutina-de-gimnasio.xlsx'!Goal2</formula>
    </cfRule>
  </conditionalFormatting>
  <conditionalFormatting sqref="G22:H26 H27:H28 F29:H29">
    <cfRule type="expression" dxfId="3" priority="16">
      <formula>$H22='https://d.docs.live.net/109e12f04a43542b/tuexcel Plantilla-Excel-rutina-de-gimnasio.xlsx'!Goal1</formula>
    </cfRule>
  </conditionalFormatting>
  <conditionalFormatting sqref="B22:D22 C23:D27 B23:B28 D28 B29:D29">
    <cfRule type="expression" dxfId="2" priority="17">
      <formula>$D22='https://d.docs.live.net/109e12f04a43542b/tuexcel Plantilla-Excel-rutina-de-gimnasio.xlsx'!GoalWeight</formula>
    </cfRule>
  </conditionalFormatting>
  <dataValidations count="3">
    <dataValidation type="list" allowBlank="1" showInputMessage="1" sqref="C5" xr:uid="{00000000-0002-0000-0000-000000000000}">
      <formula1>"Hombre,Mujer"</formula1>
    </dataValidation>
    <dataValidation type="list" allowBlank="1" showInputMessage="1" sqref="C8" xr:uid="{00000000-0002-0000-0000-000001000000}">
      <formula1>"Imperial,Sistema métrico"</formula1>
    </dataValidation>
    <dataValidation type="custom" errorStyle="warning" allowBlank="1" showInputMessage="1" sqref="B13" xr:uid="{00000000-0002-0000-0000-000002000000}">
      <formula1>"Weight"</formula1>
    </dataValidation>
  </dataValidations>
  <printOptions horizontalCentered="1"/>
  <pageMargins left="0.25" right="0.25" top="0.75" bottom="0.75" header="0.3" footer="0.3"/>
  <pageSetup paperSize="9" scale="67" fitToWidth="0" fitToHeight="0"/>
  <headerFooter>
    <oddFooter>&amp;LPage &amp;P of &amp;N</oddFooter>
  </headerFooter>
  <drawing r:id="rId1"/>
  <legacyDrawing r:id="rId2"/>
  <extLst>
    <ext uri="smNativeData">
      <pm:sheetPrefs xmlns:pm="smNativeData" day="1696628607" outlineProtect="1" showHorizontalRuler="1" showVerticalRuler="1" showAltShade="0">
        <pm:shade id="0" type="0" fgLvl="100" fgClr="000000" bgLvl="100" bgClr="FFFFFF"/>
        <pm:shade id="1" type="0" fgLvl="100" fgClr="000000" bgLvl="100" bgClr="FFFFFF"/>
      </pm:sheetPref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I26"/>
  <sheetViews>
    <sheetView showGridLines="0" topLeftCell="A6" workbookViewId="0">
      <selection activeCell="F6" sqref="F6"/>
    </sheetView>
  </sheetViews>
  <sheetFormatPr defaultRowHeight="18" customHeight="1"/>
  <cols>
    <col min="1" max="1" width="3.140625" style="3" customWidth="1"/>
    <col min="2" max="2" width="18.85546875" style="3" customWidth="1"/>
    <col min="3" max="3" width="19.5703125" style="3" customWidth="1"/>
    <col min="4" max="4" width="18" style="3" customWidth="1"/>
    <col min="5" max="5" width="16.5703125" style="4" customWidth="1"/>
    <col min="6" max="6" width="15.85546875" style="3" customWidth="1"/>
    <col min="7" max="7" width="13.85546875" style="3" customWidth="1"/>
    <col min="8" max="8" width="40.140625" style="2" customWidth="1"/>
    <col min="9" max="9" width="3.140625" customWidth="1"/>
  </cols>
  <sheetData>
    <row r="1" spans="1:9" ht="15.75" customHeight="1">
      <c r="A1" s="40"/>
      <c r="B1" s="40"/>
      <c r="C1" s="40"/>
      <c r="D1" s="40"/>
      <c r="E1" s="41"/>
      <c r="F1" s="40"/>
      <c r="G1" s="40"/>
      <c r="H1" s="42"/>
      <c r="I1" s="1"/>
    </row>
    <row r="2" spans="1:9" ht="45" customHeight="1">
      <c r="A2" s="1"/>
      <c r="B2" s="68" t="s">
        <v>21</v>
      </c>
      <c r="C2" s="68"/>
      <c r="D2" s="68"/>
      <c r="E2" s="43"/>
      <c r="F2" s="44"/>
      <c r="G2" s="1"/>
      <c r="H2" s="1"/>
      <c r="I2" s="1" t="s">
        <v>22</v>
      </c>
    </row>
    <row r="3" spans="1:9" ht="15.95" customHeight="1">
      <c r="A3" s="1"/>
      <c r="B3" s="69"/>
      <c r="C3" s="69"/>
      <c r="D3" s="45"/>
      <c r="E3" s="1"/>
      <c r="F3" s="1"/>
      <c r="G3" s="1"/>
      <c r="H3" s="1"/>
      <c r="I3" s="1"/>
    </row>
    <row r="4" spans="1:9" ht="45.75" customHeight="1">
      <c r="A4" s="1"/>
      <c r="B4" s="67" t="s">
        <v>23</v>
      </c>
      <c r="C4" s="22" t="s">
        <v>24</v>
      </c>
      <c r="D4" s="67" t="s">
        <v>25</v>
      </c>
      <c r="E4" s="1"/>
      <c r="F4" s="1"/>
      <c r="G4" s="1"/>
      <c r="H4" s="1"/>
      <c r="I4" s="1"/>
    </row>
    <row r="5" spans="1:9" ht="21.75" customHeight="1">
      <c r="A5" s="1"/>
      <c r="B5" s="24" t="s">
        <v>26</v>
      </c>
      <c r="C5" s="30" t="e">
        <f>SUMIF(#REF!,Category1,#REF!)</f>
        <v>#REF!</v>
      </c>
      <c r="D5" s="26" t="s">
        <v>27</v>
      </c>
      <c r="E5" s="1"/>
      <c r="F5" s="1"/>
      <c r="G5" s="1"/>
      <c r="H5" s="1"/>
      <c r="I5" s="1"/>
    </row>
    <row r="6" spans="1:9" ht="21.75" customHeight="1">
      <c r="A6" s="1"/>
      <c r="B6" s="24" t="s">
        <v>28</v>
      </c>
      <c r="C6" s="30" t="e">
        <f>SUMIF(#REF!,Category2,#REF!)</f>
        <v>#REF!</v>
      </c>
      <c r="D6" s="26" t="s">
        <v>27</v>
      </c>
      <c r="E6" s="1"/>
      <c r="F6" s="1"/>
      <c r="G6" s="1"/>
      <c r="H6" s="1"/>
      <c r="I6" s="1"/>
    </row>
    <row r="7" spans="1:9" ht="21.75" customHeight="1">
      <c r="A7" s="1"/>
      <c r="B7" s="24" t="s">
        <v>29</v>
      </c>
      <c r="C7" s="30" t="e">
        <f>SUMIF(#REF!,Category3,#REF!)</f>
        <v>#REF!</v>
      </c>
      <c r="D7" s="26" t="s">
        <v>30</v>
      </c>
      <c r="E7" s="1"/>
      <c r="F7" s="1"/>
      <c r="G7" s="1"/>
      <c r="H7" s="1"/>
      <c r="I7" s="1"/>
    </row>
    <row r="8" spans="1:9" ht="21.75" customHeight="1">
      <c r="A8" s="1"/>
      <c r="B8" s="24" t="s">
        <v>31</v>
      </c>
      <c r="C8" s="30" t="e">
        <f>SUMIF(#REF!,Category4,#REF!)</f>
        <v>#REF!</v>
      </c>
      <c r="D8" s="26" t="s">
        <v>32</v>
      </c>
      <c r="E8" s="1"/>
      <c r="F8" s="1"/>
      <c r="G8" s="1"/>
      <c r="H8" s="1"/>
      <c r="I8" s="1"/>
    </row>
    <row r="9" spans="1:9" ht="21.75" customHeight="1">
      <c r="A9" s="1"/>
      <c r="B9" s="24" t="s">
        <v>33</v>
      </c>
      <c r="C9" s="30" t="e">
        <f>SUMIF(#REF!,Category5,#REF!)</f>
        <v>#REF!</v>
      </c>
      <c r="D9" s="26" t="s">
        <v>27</v>
      </c>
      <c r="E9" s="1"/>
      <c r="F9" s="1"/>
      <c r="G9" s="1"/>
      <c r="H9" s="1"/>
      <c r="I9" s="1"/>
    </row>
    <row r="10" spans="1:9" ht="18" customHeight="1">
      <c r="A10" s="1"/>
      <c r="B10" s="8"/>
      <c r="C10" s="10"/>
      <c r="D10" s="8"/>
      <c r="E10" s="1"/>
      <c r="F10" s="1"/>
      <c r="G10" s="1"/>
      <c r="H10" s="1"/>
      <c r="I10" s="1"/>
    </row>
    <row r="11" spans="1:9" ht="18" customHeight="1">
      <c r="A11" s="40"/>
      <c r="B11" s="31" t="s">
        <v>34</v>
      </c>
      <c r="C11" s="32" t="s">
        <v>35</v>
      </c>
      <c r="D11" s="32" t="s">
        <v>36</v>
      </c>
      <c r="E11" s="32" t="s">
        <v>37</v>
      </c>
      <c r="F11" s="46" t="s">
        <v>38</v>
      </c>
      <c r="G11" s="32" t="s">
        <v>39</v>
      </c>
      <c r="H11" s="33" t="s">
        <v>40</v>
      </c>
      <c r="I11" s="1"/>
    </row>
    <row r="12" spans="1:9" ht="18" customHeight="1">
      <c r="A12" s="40"/>
      <c r="B12" s="47">
        <v>41870</v>
      </c>
      <c r="C12" s="25" t="s">
        <v>26</v>
      </c>
      <c r="D12" s="48">
        <v>0.54166666666666696</v>
      </c>
      <c r="E12" s="49">
        <v>1.5972222222221999E-2</v>
      </c>
      <c r="F12" s="50">
        <v>5.89</v>
      </c>
      <c r="G12" s="50">
        <v>173</v>
      </c>
      <c r="H12" s="51" t="s">
        <v>41</v>
      </c>
      <c r="I12" s="1"/>
    </row>
    <row r="13" spans="1:9" ht="18" customHeight="1">
      <c r="A13" s="40"/>
      <c r="B13" s="47">
        <v>41871</v>
      </c>
      <c r="C13" s="25" t="s">
        <v>26</v>
      </c>
      <c r="D13" s="48">
        <v>0.6875</v>
      </c>
      <c r="E13" s="49">
        <v>6.25E-2</v>
      </c>
      <c r="F13" s="50">
        <v>12.55</v>
      </c>
      <c r="G13" s="50">
        <v>344</v>
      </c>
      <c r="H13" s="51"/>
      <c r="I13" s="1"/>
    </row>
    <row r="14" spans="1:9" ht="18" customHeight="1">
      <c r="A14" s="40"/>
      <c r="B14" s="47">
        <v>41872</v>
      </c>
      <c r="C14" s="25" t="s">
        <v>31</v>
      </c>
      <c r="D14" s="48">
        <v>0.41666666666666702</v>
      </c>
      <c r="E14" s="49">
        <v>2.0833333333332999E-2</v>
      </c>
      <c r="F14" s="50">
        <v>1700</v>
      </c>
      <c r="G14" s="50">
        <v>237</v>
      </c>
      <c r="H14" s="51"/>
      <c r="I14" s="1"/>
    </row>
    <row r="15" spans="1:9" ht="18" customHeight="1">
      <c r="A15" s="40"/>
      <c r="B15" s="47">
        <v>41876</v>
      </c>
      <c r="C15" s="25" t="s">
        <v>29</v>
      </c>
      <c r="D15" s="48">
        <v>0.5625</v>
      </c>
      <c r="E15" s="49">
        <v>2.4305555555556E-2</v>
      </c>
      <c r="F15" s="50">
        <v>1227</v>
      </c>
      <c r="G15" s="50">
        <v>150</v>
      </c>
      <c r="H15" s="51"/>
      <c r="I15" s="1"/>
    </row>
    <row r="16" spans="1:9" ht="18" customHeight="1">
      <c r="A16" s="40"/>
      <c r="B16" s="47">
        <v>41878</v>
      </c>
      <c r="C16" s="25" t="s">
        <v>33</v>
      </c>
      <c r="D16" s="48">
        <v>0.59652777777777799</v>
      </c>
      <c r="E16" s="49">
        <v>2.0833333333332999E-2</v>
      </c>
      <c r="F16" s="50">
        <v>7.29</v>
      </c>
      <c r="G16" s="50">
        <v>115</v>
      </c>
      <c r="H16" s="51"/>
      <c r="I16" s="1"/>
    </row>
    <row r="17" spans="2:8" ht="18" customHeight="1">
      <c r="B17" s="52"/>
      <c r="C17" s="53"/>
      <c r="D17" s="54"/>
      <c r="E17" s="55"/>
      <c r="F17" s="56"/>
      <c r="G17" s="56"/>
      <c r="H17" s="57"/>
    </row>
    <row r="18" spans="2:8" ht="18" customHeight="1">
      <c r="B18" s="13"/>
      <c r="C18" s="14"/>
      <c r="D18" s="15"/>
      <c r="E18" s="16"/>
      <c r="F18" s="17"/>
      <c r="G18" s="17"/>
      <c r="H18" s="18"/>
    </row>
    <row r="19" spans="2:8" ht="18" customHeight="1">
      <c r="B19" s="52"/>
      <c r="C19" s="53"/>
      <c r="D19" s="54"/>
      <c r="E19" s="55"/>
      <c r="F19" s="56"/>
      <c r="G19" s="56"/>
      <c r="H19" s="57"/>
    </row>
    <row r="20" spans="2:8" ht="18" customHeight="1">
      <c r="B20" s="52"/>
      <c r="C20" s="53"/>
      <c r="D20" s="54"/>
      <c r="E20" s="55"/>
      <c r="F20" s="56"/>
      <c r="G20" s="56"/>
      <c r="H20" s="57"/>
    </row>
    <row r="21" spans="2:8" ht="18" customHeight="1">
      <c r="B21" s="52"/>
      <c r="C21" s="53"/>
      <c r="D21" s="54"/>
      <c r="E21" s="55"/>
      <c r="F21" s="56"/>
      <c r="G21" s="56"/>
      <c r="H21" s="57"/>
    </row>
    <row r="22" spans="2:8" ht="18" customHeight="1">
      <c r="B22" s="52"/>
      <c r="C22" s="53"/>
      <c r="D22" s="54"/>
      <c r="E22" s="55"/>
      <c r="F22" s="56"/>
      <c r="G22" s="56"/>
      <c r="H22" s="57"/>
    </row>
    <row r="23" spans="2:8" ht="18" customHeight="1">
      <c r="B23" s="52"/>
      <c r="C23" s="53"/>
      <c r="D23" s="54"/>
      <c r="E23" s="55"/>
      <c r="F23" s="56"/>
      <c r="G23" s="56"/>
      <c r="H23" s="57"/>
    </row>
    <row r="24" spans="2:8" ht="18" customHeight="1">
      <c r="B24" s="52"/>
      <c r="C24" s="53"/>
      <c r="D24" s="54"/>
      <c r="E24" s="55"/>
      <c r="F24" s="56"/>
      <c r="G24" s="56"/>
      <c r="H24" s="57"/>
    </row>
    <row r="25" spans="2:8" ht="18" customHeight="1">
      <c r="B25" s="52"/>
      <c r="C25" s="53"/>
      <c r="D25" s="54"/>
      <c r="E25" s="55"/>
      <c r="F25" s="56"/>
      <c r="G25" s="56"/>
      <c r="H25" s="57"/>
    </row>
    <row r="26" spans="2:8" ht="18" customHeight="1">
      <c r="B26" s="13"/>
      <c r="C26" s="14"/>
      <c r="D26" s="15"/>
      <c r="E26" s="16"/>
      <c r="F26" s="17"/>
      <c r="G26" s="17"/>
      <c r="H26" s="18"/>
    </row>
  </sheetData>
  <mergeCells count="2">
    <mergeCell ref="B2:D2"/>
    <mergeCell ref="B3:C3"/>
  </mergeCells>
  <conditionalFormatting sqref="B12:H26">
    <cfRule type="expression" dxfId="1" priority="1">
      <formula>$B12="yes"</formula>
    </cfRule>
  </conditionalFormatting>
  <dataValidations count="2">
    <dataValidation type="list" allowBlank="1" showInputMessage="1" sqref="D5:D9" xr:uid="{00000000-0002-0000-0100-000000000000}">
      <formula1>"millas,kilómetros,pasos,vueltas,Yardas,metros,repeticiones"</formula1>
    </dataValidation>
    <dataValidation type="list" allowBlank="1" showInputMessage="1" showErrorMessage="1" sqref="C12:C26" xr:uid="{00000000-0002-0000-0100-000001000000}">
      <formula1>$B$5:$B$9</formula1>
    </dataValidation>
  </dataValidations>
  <printOptions horizontalCentered="1"/>
  <pageMargins left="0.25" right="0.25" top="0.75" bottom="0.75" header="0.3" footer="0.3"/>
  <pageSetup paperSize="9" scale="87" fitToWidth="0" fitToHeight="0"/>
  <headerFooter>
    <oddFooter>&amp;LPage &amp;P of &amp;N</oddFooter>
  </headerFooter>
  <drawing r:id="rId1"/>
  <legacyDrawing r:id="rId2"/>
  <extLst>
    <ext uri="smNativeData">
      <pm:sheetPrefs xmlns:pm="smNativeData" day="1696628607" outlineProtect="1" showHorizontalRuler="1" showVerticalRuler="1" showAltShade="0">
        <pm:shade id="0" type="0" fgLvl="100" fgClr="000000" bgLvl="100" bgClr="FFFFFF"/>
        <pm:shade id="1" type="0" fgLvl="100" fgClr="000000" bgLvl="100" bgClr="FFFFFF"/>
      </pm:sheetPref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319B9B"/>
    <pageSetUpPr fitToPage="1"/>
  </sheetPr>
  <dimension ref="B2:L30"/>
  <sheetViews>
    <sheetView showGridLines="0" topLeftCell="A4" workbookViewId="0">
      <selection activeCell="D8" sqref="D8:D9"/>
    </sheetView>
  </sheetViews>
  <sheetFormatPr defaultRowHeight="18" customHeight="1"/>
  <cols>
    <col min="1" max="1" width="3.140625" customWidth="1"/>
    <col min="2" max="2" width="14.85546875" customWidth="1"/>
    <col min="3" max="3" width="25.5703125" customWidth="1"/>
    <col min="4" max="4" width="28.140625" customWidth="1"/>
    <col min="5" max="5" width="16.140625" customWidth="1"/>
    <col min="6" max="6" width="12.85546875" customWidth="1"/>
    <col min="7" max="7" width="17" customWidth="1"/>
    <col min="8" max="8" width="12" customWidth="1"/>
    <col min="9" max="9" width="21" customWidth="1"/>
    <col min="10" max="10" width="16.42578125" customWidth="1"/>
    <col min="11" max="12" width="13.85546875" customWidth="1"/>
  </cols>
  <sheetData>
    <row r="2" spans="2:12" ht="35.25" customHeight="1">
      <c r="B2" s="70" t="s">
        <v>42</v>
      </c>
      <c r="C2" s="70"/>
      <c r="D2" s="11"/>
      <c r="E2" s="1"/>
      <c r="F2" s="1"/>
      <c r="G2" s="1"/>
      <c r="H2" s="1"/>
      <c r="I2" s="1"/>
      <c r="J2" s="1"/>
      <c r="K2" s="1"/>
      <c r="L2" s="1"/>
    </row>
    <row r="3" spans="2:12" ht="18" customHeight="1">
      <c r="B3" s="1"/>
      <c r="C3" s="1"/>
      <c r="D3" s="1"/>
      <c r="E3" s="23" t="e">
        <f>(#REF!)</f>
        <v>#REF!</v>
      </c>
      <c r="F3" s="23" t="e">
        <f>(#REF!)</f>
        <v>#REF!</v>
      </c>
      <c r="G3" s="23" t="e">
        <f>(#REF!)</f>
        <v>#REF!</v>
      </c>
      <c r="H3" s="23" t="e">
        <f>(#REF!)</f>
        <v>#REF!</v>
      </c>
      <c r="I3" s="23" t="e">
        <f>(#REF!)</f>
        <v>#REF!</v>
      </c>
      <c r="J3" s="23" t="e">
        <f>(#REF!)</f>
        <v>#REF!</v>
      </c>
      <c r="K3" s="23" t="e">
        <f>(#REF!)</f>
        <v>#REF!</v>
      </c>
      <c r="L3" s="23" t="e">
        <f>(#REF!)</f>
        <v>#REF!</v>
      </c>
    </row>
    <row r="4" spans="2:12" ht="16.5" customHeight="1">
      <c r="B4" s="71" t="s">
        <v>43</v>
      </c>
      <c r="C4" s="71"/>
      <c r="D4" s="50" t="s">
        <v>44</v>
      </c>
      <c r="E4" s="58">
        <v>1800</v>
      </c>
      <c r="F4" s="59">
        <v>40</v>
      </c>
      <c r="G4" s="59">
        <v>225</v>
      </c>
      <c r="H4" s="59">
        <v>2100</v>
      </c>
      <c r="I4" s="59">
        <v>130</v>
      </c>
      <c r="J4" s="59">
        <v>56</v>
      </c>
      <c r="K4" s="59">
        <v>25</v>
      </c>
      <c r="L4" s="59">
        <v>25</v>
      </c>
    </row>
    <row r="5" spans="2:12" ht="16.5" customHeight="1">
      <c r="B5" s="71"/>
      <c r="C5" s="71"/>
      <c r="D5" s="60" t="e">
        <f>IF(E5=SUM(#REF!),"Ingesta total:","Ingesta filtrada:")</f>
        <v>#REF!</v>
      </c>
      <c r="E5" s="58" t="e">
        <f>SUBTOTAL(109,#REF!)</f>
        <v>#REF!</v>
      </c>
      <c r="F5" s="59" t="e">
        <f>SUBTOTAL(109,#REF!)</f>
        <v>#REF!</v>
      </c>
      <c r="G5" s="59" t="e">
        <f>SUBTOTAL(109,#REF!)</f>
        <v>#REF!</v>
      </c>
      <c r="H5" s="59" t="e">
        <f>SUBTOTAL(109,#REF!)</f>
        <v>#REF!</v>
      </c>
      <c r="I5" s="59" t="e">
        <f>SUBTOTAL(109,#REF!)</f>
        <v>#REF!</v>
      </c>
      <c r="J5" s="59" t="e">
        <f>SUBTOTAL(109,#REF!)</f>
        <v>#REF!</v>
      </c>
      <c r="K5" s="59" t="e">
        <f>SUBTOTAL(109,#REF!)</f>
        <v>#REF!</v>
      </c>
      <c r="L5" s="59" t="e">
        <f>SUBTOTAL(109,#REF!)</f>
        <v>#REF!</v>
      </c>
    </row>
    <row r="7" spans="2:12" s="8" customFormat="1" ht="18" customHeight="1">
      <c r="B7" s="61" t="s">
        <v>34</v>
      </c>
      <c r="C7" s="32" t="s">
        <v>45</v>
      </c>
      <c r="D7" s="32" t="s">
        <v>46</v>
      </c>
      <c r="E7" s="62" t="s">
        <v>39</v>
      </c>
      <c r="F7" s="62" t="s">
        <v>47</v>
      </c>
      <c r="G7" s="62" t="s">
        <v>48</v>
      </c>
      <c r="H7" s="62" t="s">
        <v>49</v>
      </c>
      <c r="I7" s="62" t="s">
        <v>50</v>
      </c>
      <c r="J7" s="62" t="s">
        <v>51</v>
      </c>
      <c r="K7" s="62" t="s">
        <v>52</v>
      </c>
      <c r="L7" s="63" t="s">
        <v>53</v>
      </c>
    </row>
    <row r="8" spans="2:12" ht="18" customHeight="1">
      <c r="B8" s="60">
        <v>41870</v>
      </c>
      <c r="C8" s="26" t="s">
        <v>54</v>
      </c>
      <c r="D8" s="26" t="s">
        <v>55</v>
      </c>
      <c r="E8" s="30">
        <v>130</v>
      </c>
      <c r="F8" s="30">
        <v>8</v>
      </c>
      <c r="G8" s="30">
        <v>10</v>
      </c>
      <c r="H8" s="30">
        <v>60</v>
      </c>
      <c r="I8" s="30">
        <v>16</v>
      </c>
      <c r="J8" s="30">
        <v>11</v>
      </c>
      <c r="K8" s="30">
        <v>5</v>
      </c>
      <c r="L8" s="30">
        <v>0</v>
      </c>
    </row>
    <row r="9" spans="2:12" ht="18" customHeight="1">
      <c r="B9" s="60">
        <v>41870</v>
      </c>
      <c r="C9" s="26" t="s">
        <v>56</v>
      </c>
      <c r="D9" s="26" t="s">
        <v>57</v>
      </c>
      <c r="E9" s="30">
        <v>65</v>
      </c>
      <c r="F9" s="30">
        <v>0.2</v>
      </c>
      <c r="G9" s="30"/>
      <c r="H9" s="30"/>
      <c r="I9" s="30">
        <v>17.3</v>
      </c>
      <c r="J9" s="30">
        <v>0.3</v>
      </c>
      <c r="K9" s="30"/>
      <c r="L9" s="30"/>
    </row>
    <row r="10" spans="2:12" ht="18" customHeight="1">
      <c r="B10" s="60">
        <v>41870</v>
      </c>
      <c r="C10" s="26" t="s">
        <v>58</v>
      </c>
      <c r="D10" s="26" t="s">
        <v>59</v>
      </c>
      <c r="E10" s="30">
        <v>220</v>
      </c>
      <c r="F10" s="30">
        <v>0.5</v>
      </c>
      <c r="G10" s="30"/>
      <c r="H10" s="30">
        <v>200</v>
      </c>
      <c r="I10" s="30">
        <v>30</v>
      </c>
      <c r="J10" s="30">
        <v>6</v>
      </c>
      <c r="K10" s="30">
        <v>4</v>
      </c>
      <c r="L10" s="30">
        <v>9</v>
      </c>
    </row>
    <row r="11" spans="2:12" ht="18" customHeight="1">
      <c r="B11" s="60">
        <v>41870</v>
      </c>
      <c r="C11" s="26" t="s">
        <v>60</v>
      </c>
      <c r="D11" s="26" t="s">
        <v>61</v>
      </c>
      <c r="E11" s="30">
        <v>600</v>
      </c>
      <c r="F11" s="30">
        <v>0.5</v>
      </c>
      <c r="G11" s="30"/>
      <c r="H11" s="30">
        <v>300</v>
      </c>
      <c r="I11" s="30">
        <v>22</v>
      </c>
      <c r="J11" s="30">
        <v>9.8000000000000007</v>
      </c>
      <c r="K11" s="30"/>
      <c r="L11" s="30"/>
    </row>
    <row r="12" spans="2:12" ht="18" customHeight="1">
      <c r="B12" s="60">
        <v>41870</v>
      </c>
      <c r="C12" s="26" t="s">
        <v>56</v>
      </c>
      <c r="D12" s="26" t="s">
        <v>62</v>
      </c>
      <c r="E12" s="30">
        <v>210</v>
      </c>
      <c r="F12" s="30">
        <v>20</v>
      </c>
      <c r="G12" s="30"/>
      <c r="H12" s="30"/>
      <c r="I12" s="30">
        <v>3</v>
      </c>
      <c r="J12" s="30">
        <v>5</v>
      </c>
      <c r="K12" s="30"/>
      <c r="L12" s="30">
        <v>3</v>
      </c>
    </row>
    <row r="13" spans="2:12" ht="18" customHeight="1">
      <c r="B13" s="60">
        <v>41871</v>
      </c>
      <c r="C13" s="26" t="s">
        <v>54</v>
      </c>
      <c r="D13" s="26" t="s">
        <v>63</v>
      </c>
      <c r="E13" s="30">
        <v>220</v>
      </c>
      <c r="F13" s="30">
        <v>3</v>
      </c>
      <c r="G13" s="30"/>
      <c r="H13" s="30"/>
      <c r="I13" s="30">
        <v>29</v>
      </c>
      <c r="J13" s="30">
        <v>7</v>
      </c>
      <c r="K13" s="30"/>
      <c r="L13" s="30">
        <v>5</v>
      </c>
    </row>
    <row r="14" spans="2:12" ht="18" customHeight="1">
      <c r="B14" s="60">
        <v>41871</v>
      </c>
      <c r="C14" s="26" t="s">
        <v>56</v>
      </c>
      <c r="D14" s="26" t="s">
        <v>64</v>
      </c>
      <c r="E14" s="30">
        <v>85</v>
      </c>
      <c r="F14" s="30">
        <v>0</v>
      </c>
      <c r="G14" s="30"/>
      <c r="H14" s="30">
        <v>0</v>
      </c>
      <c r="I14" s="30">
        <v>21</v>
      </c>
      <c r="J14" s="30">
        <v>1</v>
      </c>
      <c r="K14" s="30">
        <v>17</v>
      </c>
      <c r="L14" s="30">
        <v>4</v>
      </c>
    </row>
    <row r="15" spans="2:12" ht="18" customHeight="1">
      <c r="B15" s="60">
        <v>41871</v>
      </c>
      <c r="C15" s="26" t="s">
        <v>58</v>
      </c>
      <c r="D15" s="26" t="s">
        <v>65</v>
      </c>
      <c r="E15" s="30">
        <v>340</v>
      </c>
      <c r="F15" s="30">
        <v>7</v>
      </c>
      <c r="G15" s="30">
        <v>3</v>
      </c>
      <c r="H15" s="30">
        <v>63</v>
      </c>
      <c r="I15" s="30">
        <v>1</v>
      </c>
      <c r="J15" s="30">
        <v>2</v>
      </c>
      <c r="K15" s="30"/>
      <c r="L15" s="30">
        <v>2</v>
      </c>
    </row>
    <row r="16" spans="2:12" ht="18" customHeight="1">
      <c r="B16" s="60">
        <v>41871</v>
      </c>
      <c r="C16" s="26" t="s">
        <v>60</v>
      </c>
      <c r="D16" s="26" t="s">
        <v>66</v>
      </c>
      <c r="E16" s="30">
        <v>470</v>
      </c>
      <c r="F16" s="30">
        <v>4.07</v>
      </c>
      <c r="G16" s="30">
        <v>49</v>
      </c>
      <c r="H16" s="30">
        <v>460</v>
      </c>
      <c r="I16" s="30">
        <v>0.46</v>
      </c>
      <c r="J16" s="30">
        <v>23.71</v>
      </c>
      <c r="K16" s="30">
        <v>0.1</v>
      </c>
      <c r="L16" s="30"/>
    </row>
    <row r="17" spans="2:12" ht="18" customHeight="1">
      <c r="B17" s="60">
        <v>41871</v>
      </c>
      <c r="C17" s="26" t="s">
        <v>60</v>
      </c>
      <c r="D17" s="26" t="s">
        <v>67</v>
      </c>
      <c r="E17" s="30">
        <v>220</v>
      </c>
      <c r="F17" s="30">
        <v>7</v>
      </c>
      <c r="G17" s="30"/>
      <c r="H17" s="30"/>
      <c r="I17" s="30">
        <v>5</v>
      </c>
      <c r="J17" s="30">
        <v>3</v>
      </c>
      <c r="K17" s="30"/>
      <c r="L17" s="30"/>
    </row>
    <row r="18" spans="2:12" ht="18" customHeight="1">
      <c r="B18" s="60">
        <v>41871</v>
      </c>
      <c r="C18" s="26" t="s">
        <v>56</v>
      </c>
      <c r="D18" s="26" t="s">
        <v>68</v>
      </c>
      <c r="E18" s="30">
        <v>530</v>
      </c>
      <c r="F18" s="30">
        <v>24</v>
      </c>
      <c r="G18" s="30">
        <v>77.599999999999994</v>
      </c>
      <c r="H18" s="30">
        <v>317.7</v>
      </c>
      <c r="I18" s="30">
        <v>63.8</v>
      </c>
      <c r="J18" s="30">
        <v>0</v>
      </c>
      <c r="K18" s="30">
        <v>58</v>
      </c>
      <c r="L18" s="30">
        <v>1.5</v>
      </c>
    </row>
    <row r="19" spans="2:12" ht="18" customHeight="1">
      <c r="B19" s="64"/>
      <c r="C19" s="65"/>
      <c r="D19" s="65"/>
      <c r="E19" s="66"/>
      <c r="F19" s="66"/>
      <c r="G19" s="66"/>
      <c r="H19" s="66"/>
      <c r="I19" s="66"/>
      <c r="J19" s="66"/>
      <c r="K19" s="66"/>
      <c r="L19" s="66"/>
    </row>
    <row r="20" spans="2:12" ht="18" customHeight="1">
      <c r="B20" s="64"/>
      <c r="C20" s="65"/>
      <c r="D20" s="65"/>
      <c r="E20" s="66"/>
      <c r="F20" s="66"/>
      <c r="G20" s="66"/>
      <c r="H20" s="66"/>
      <c r="I20" s="66"/>
      <c r="J20" s="66"/>
      <c r="K20" s="66"/>
      <c r="L20" s="66"/>
    </row>
    <row r="21" spans="2:12" ht="18" customHeight="1">
      <c r="B21" s="60"/>
      <c r="C21" s="26"/>
      <c r="D21" s="26"/>
      <c r="E21" s="30"/>
      <c r="F21" s="30"/>
      <c r="G21" s="30"/>
      <c r="H21" s="30"/>
      <c r="I21" s="30"/>
      <c r="J21" s="30"/>
      <c r="K21" s="30"/>
      <c r="L21" s="30"/>
    </row>
    <row r="22" spans="2:12" ht="18" customHeight="1">
      <c r="B22" s="60"/>
      <c r="C22" s="26"/>
      <c r="D22" s="26"/>
      <c r="E22" s="30"/>
      <c r="F22" s="30"/>
      <c r="G22" s="30"/>
      <c r="H22" s="30"/>
      <c r="I22" s="30"/>
      <c r="J22" s="30"/>
      <c r="K22" s="30"/>
      <c r="L22" s="30"/>
    </row>
    <row r="23" spans="2:12" ht="18" customHeight="1">
      <c r="B23" s="60"/>
      <c r="C23" s="26"/>
      <c r="D23" s="26"/>
      <c r="E23" s="30"/>
      <c r="F23" s="30"/>
      <c r="G23" s="30"/>
      <c r="H23" s="30"/>
      <c r="I23" s="30"/>
      <c r="J23" s="30"/>
      <c r="K23" s="30"/>
      <c r="L23" s="30"/>
    </row>
    <row r="24" spans="2:12" ht="18" customHeight="1">
      <c r="B24" s="60"/>
      <c r="C24" s="26"/>
      <c r="D24" s="26"/>
      <c r="E24" s="30"/>
      <c r="F24" s="30"/>
      <c r="G24" s="30"/>
      <c r="H24" s="30"/>
      <c r="I24" s="30"/>
      <c r="J24" s="30"/>
      <c r="K24" s="30"/>
      <c r="L24" s="30"/>
    </row>
    <row r="25" spans="2:12" ht="18" customHeight="1">
      <c r="B25" s="60"/>
      <c r="C25" s="26"/>
      <c r="D25" s="26"/>
      <c r="E25" s="30"/>
      <c r="F25" s="30"/>
      <c r="G25" s="30"/>
      <c r="H25" s="30"/>
      <c r="I25" s="30"/>
      <c r="J25" s="30"/>
      <c r="K25" s="30"/>
      <c r="L25" s="30"/>
    </row>
    <row r="26" spans="2:12" ht="18" customHeight="1">
      <c r="B26" s="60"/>
      <c r="C26" s="26"/>
      <c r="D26" s="26"/>
      <c r="E26" s="30"/>
      <c r="F26" s="30"/>
      <c r="G26" s="30"/>
      <c r="H26" s="30"/>
      <c r="I26" s="30"/>
      <c r="J26" s="30"/>
      <c r="K26" s="30"/>
      <c r="L26" s="30"/>
    </row>
    <row r="27" spans="2:12" ht="18" customHeight="1">
      <c r="B27" s="60"/>
      <c r="C27" s="26"/>
      <c r="D27" s="26"/>
      <c r="E27" s="30"/>
      <c r="F27" s="30"/>
      <c r="G27" s="30"/>
      <c r="H27" s="30"/>
      <c r="I27" s="30"/>
      <c r="J27" s="30"/>
      <c r="K27" s="30"/>
      <c r="L27" s="30"/>
    </row>
    <row r="28" spans="2:12" ht="18" customHeight="1">
      <c r="B28" s="60"/>
      <c r="C28" s="26"/>
      <c r="D28" s="26"/>
      <c r="E28" s="30"/>
      <c r="F28" s="30"/>
      <c r="G28" s="30"/>
      <c r="H28" s="30"/>
      <c r="I28" s="30"/>
      <c r="J28" s="30"/>
      <c r="K28" s="30"/>
      <c r="L28" s="30"/>
    </row>
    <row r="29" spans="2:12" ht="18" customHeight="1">
      <c r="B29" s="60"/>
      <c r="C29" s="26"/>
      <c r="D29" s="26"/>
      <c r="E29" s="30"/>
      <c r="F29" s="30"/>
      <c r="G29" s="30"/>
      <c r="H29" s="30"/>
      <c r="I29" s="30"/>
      <c r="J29" s="30"/>
      <c r="K29" s="30"/>
      <c r="L29" s="30"/>
    </row>
    <row r="30" spans="2:12" ht="18" customHeight="1">
      <c r="B30" s="64"/>
      <c r="C30" s="65"/>
      <c r="D30" s="65"/>
      <c r="E30" s="66"/>
      <c r="F30" s="66"/>
      <c r="G30" s="66"/>
      <c r="H30" s="66"/>
      <c r="I30" s="66"/>
      <c r="J30" s="66"/>
      <c r="K30" s="66"/>
      <c r="L30" s="66"/>
    </row>
  </sheetData>
  <mergeCells count="2">
    <mergeCell ref="B2:C2"/>
    <mergeCell ref="B4:C5"/>
  </mergeCells>
  <conditionalFormatting sqref="E5:L5">
    <cfRule type="expression" dxfId="0" priority="1">
      <formula>AND($E$5&lt;&gt;SUM($E$8:$E$30),E$5&gt;E$4)</formula>
    </cfRule>
  </conditionalFormatting>
  <printOptions horizontalCentered="1"/>
  <pageMargins left="0.25" right="0.25" top="0.75" bottom="0.75" header="0.3" footer="0.3"/>
  <pageSetup paperSize="9" scale="65" fitToWidth="0" fitToHeight="0"/>
  <headerFooter>
    <oddFooter>&amp;LPage &amp;P of &amp;N</oddFooter>
  </headerFooter>
  <drawing r:id="rId1"/>
  <legacyDrawing r:id="rId2"/>
  <extLst>
    <ext uri="smNativeData">
      <pm:sheetPrefs xmlns:pm="smNativeData" day="1696628607" outlineProtect="1" showHorizontalRuler="1" showVerticalRuler="1" showAltShade="0">
        <pm:shade id="0" type="0" fgLvl="100" fgClr="000000" bgLvl="100" bgClr="FFFFFF"/>
        <pm:shade id="1" type="0" fgLvl="100" fgClr="000000" bgLvl="100" bgClr="FFFFFF"/>
      </pm:sheetPrefs>
    </ext>
  </extLst>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Brandon Gonzalez</cp:lastModifiedBy>
  <cp:revision>0</cp:revision>
  <dcterms:created xsi:type="dcterms:W3CDTF">2014-04-03T05:29:42Z</dcterms:created>
  <dcterms:modified xsi:type="dcterms:W3CDTF">2024-08-09T19:54:47Z</dcterms:modified>
  <cp:category/>
  <cp:contentStatus/>
</cp:coreProperties>
</file>